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Прил.4" sheetId="4" r:id="rId1"/>
    <sheet name="Прил.5" sheetId="5" r:id="rId2"/>
    <sheet name="Прил.6" sheetId="6" r:id="rId3"/>
  </sheets>
  <calcPr calcId="145621"/>
</workbook>
</file>

<file path=xl/calcChain.xml><?xml version="1.0" encoding="utf-8"?>
<calcChain xmlns="http://schemas.openxmlformats.org/spreadsheetml/2006/main">
  <c r="EY37" i="4" l="1"/>
  <c r="EP37" i="4"/>
  <c r="EY34" i="4"/>
  <c r="EP34" i="4"/>
  <c r="BD20" i="6"/>
  <c r="CF20" i="6"/>
  <c r="BK17" i="6"/>
  <c r="BK18" i="6"/>
  <c r="BK16" i="6"/>
  <c r="BD18" i="6"/>
  <c r="BD17" i="6"/>
  <c r="BD16" i="6"/>
  <c r="CF17" i="6"/>
  <c r="CF18" i="6"/>
  <c r="CF16" i="6"/>
  <c r="DH20" i="6"/>
  <c r="CT20" i="6"/>
  <c r="CT17" i="6"/>
  <c r="CT16" i="6"/>
  <c r="AW15" i="6"/>
  <c r="BK20" i="6"/>
  <c r="BY15" i="6"/>
  <c r="DV18" i="6"/>
  <c r="EJ19" i="6" l="1"/>
  <c r="DO36" i="4"/>
  <c r="DO35" i="4"/>
  <c r="DF36" i="4"/>
  <c r="DF35" i="4"/>
  <c r="CW36" i="4"/>
  <c r="CN36" i="4"/>
  <c r="CW35" i="4"/>
  <c r="CN35" i="4"/>
  <c r="FE15" i="6"/>
  <c r="AB15" i="6"/>
  <c r="AI15" i="6"/>
  <c r="AP15" i="6"/>
  <c r="FE19" i="6"/>
  <c r="EX19" i="6"/>
  <c r="EQ19" i="6"/>
  <c r="EX17" i="5"/>
  <c r="EN17" i="5"/>
  <c r="DT16" i="5"/>
  <c r="AW36" i="4" l="1"/>
  <c r="AW35" i="4"/>
  <c r="AL36" i="4"/>
  <c r="AL35" i="4"/>
  <c r="DX37" i="4" l="1"/>
  <c r="EG37" i="4"/>
  <c r="DX34" i="4"/>
  <c r="EG34" i="4"/>
  <c r="CW37" i="4"/>
  <c r="DF37" i="4"/>
  <c r="DO37" i="4"/>
  <c r="CN37" i="4"/>
  <c r="CW34" i="4"/>
  <c r="DF34" i="4"/>
  <c r="DO34" i="4"/>
  <c r="CN34" i="4"/>
  <c r="DV20" i="6" l="1"/>
  <c r="DA20" i="6"/>
  <c r="DV17" i="6" l="1"/>
  <c r="DV16" i="6"/>
  <c r="DA16" i="6"/>
  <c r="DA17" i="6"/>
  <c r="BD15" i="6"/>
  <c r="BK15" i="6"/>
  <c r="BR15" i="6"/>
  <c r="CF15" i="6"/>
  <c r="EJ16" i="6"/>
  <c r="EQ16" i="6"/>
  <c r="EX16" i="6"/>
  <c r="FE16" i="6"/>
  <c r="EJ17" i="6"/>
  <c r="EQ17" i="6"/>
  <c r="EX17" i="6"/>
  <c r="FE17" i="6"/>
  <c r="EJ18" i="6"/>
  <c r="EX18" i="6"/>
  <c r="EJ20" i="6"/>
  <c r="EX20" i="6"/>
  <c r="FE20" i="6"/>
  <c r="CM15" i="6"/>
  <c r="CT15" i="6"/>
  <c r="DH15" i="6"/>
  <c r="DO15" i="6"/>
  <c r="EC15" i="6"/>
  <c r="DV15" i="6" l="1"/>
  <c r="DA15" i="6"/>
  <c r="EJ15" i="6"/>
  <c r="EX15" i="6"/>
  <c r="EQ15" i="6"/>
  <c r="ED16" i="5" l="1"/>
  <c r="AW37" i="4" l="1"/>
  <c r="AL37" i="4"/>
  <c r="AW34" i="4" l="1"/>
  <c r="AL34" i="4"/>
</calcChain>
</file>

<file path=xl/sharedStrings.xml><?xml version="1.0" encoding="utf-8"?>
<sst xmlns="http://schemas.openxmlformats.org/spreadsheetml/2006/main" count="186" uniqueCount="108">
  <si>
    <t>к требованиям к форме программы в области</t>
  </si>
  <si>
    <t>энергосбережения и повышения энергетической</t>
  </si>
  <si>
    <t>эффективности для организаций, осуществляющих</t>
  </si>
  <si>
    <t>регулируемые виды деятельности, и отчетности</t>
  </si>
  <si>
    <t>о ходе ее реализации</t>
  </si>
  <si>
    <t>Руководитель организации</t>
  </si>
  <si>
    <t>(должность)</t>
  </si>
  <si>
    <t>(Ф.И.О.)</t>
  </si>
  <si>
    <t>"</t>
  </si>
  <si>
    <t xml:space="preserve"> г.</t>
  </si>
  <si>
    <t>(наименование организации)</t>
  </si>
  <si>
    <t>Почтовый адрес</t>
  </si>
  <si>
    <t>Даты начала и окончания действия программы</t>
  </si>
  <si>
    <t>Топливно-энергетические ресурсы (ТЭР)</t>
  </si>
  <si>
    <t>При осуществлении регулируемого вида деятельности</t>
  </si>
  <si>
    <t>всего</t>
  </si>
  <si>
    <t>Суммарные затраты ТЭР</t>
  </si>
  <si>
    <t>* Базовый год - предшествующий год году начала действия программы энергосбережения и повышения энергетической эффективности.</t>
  </si>
  <si>
    <t>№
п/п</t>
  </si>
  <si>
    <t>Целевые и прочие показатели</t>
  </si>
  <si>
    <t>Ед. изм.</t>
  </si>
  <si>
    <t>Средние показатели
по отрасли</t>
  </si>
  <si>
    <t>1</t>
  </si>
  <si>
    <t>Целевые показатели</t>
  </si>
  <si>
    <t>1.1</t>
  </si>
  <si>
    <t>2</t>
  </si>
  <si>
    <t>Прочие показатели</t>
  </si>
  <si>
    <t>№ п/п</t>
  </si>
  <si>
    <t>Наименование мероприятия</t>
  </si>
  <si>
    <t>численное значение экономии, т у.т.</t>
  </si>
  <si>
    <t>численное значение экономии, млн. руб.</t>
  </si>
  <si>
    <t>Приложение № 4</t>
  </si>
  <si>
    <t>СВОДНАЯ ФОРМА МОНИТОРИНГА РЕАЛИЗАЦИИ ПРОГРАММЫ
ЭНЕРГОСБЕРЕЖЕНИЯ И ПОВЫШЕНИЯ ЭНЕРГЕТИЧЕСКОЙ ЭФФЕКТИВНОСТИ</t>
  </si>
  <si>
    <t>за 20</t>
  </si>
  <si>
    <t>Наименование программы</t>
  </si>
  <si>
    <t>Ответственный за формирование программы (Ф.И.О., контактный телефон, e-mail)</t>
  </si>
  <si>
    <t>Период</t>
  </si>
  <si>
    <t>Доля затрат в инвестиционной программе, направленной на реализацию целевых
мероприятий в области энергосбережения и повышения энергетической эффективности</t>
  </si>
  <si>
    <t>При осуществлении прочей деятельности, в т.ч. хозяйственные нужды</t>
  </si>
  <si>
    <t>в т.ч.
капи-тальные</t>
  </si>
  <si>
    <t>Экономия ТЭР
в результате реализации программы</t>
  </si>
  <si>
    <t>т у.т.
без
учета
воды</t>
  </si>
  <si>
    <t>млн.
руб.
без
НДС с учетом воды</t>
  </si>
  <si>
    <t>за отчетный год</t>
  </si>
  <si>
    <t>план</t>
  </si>
  <si>
    <t>факт</t>
  </si>
  <si>
    <t>отклонение</t>
  </si>
  <si>
    <t>нарастающим итогом</t>
  </si>
  <si>
    <t>Приложение № 5</t>
  </si>
  <si>
    <t>ОТЧЕТ О ДОСТИЖЕНИИ ЦЕЛЕВЫХ И ПРОЧИХ ПОКАЗАТЕЛЕЙ ПРОГРАММЫ ЭНЕРГОСБЕРЕЖЕНИЯ
И ПОВЫШЕНИЯ ЭНЕРГЕТИЧЕСКОЙ ЭФФЕКТИВНОСТИ</t>
  </si>
  <si>
    <t>Лучшие
мировые показатели
по отрасли</t>
  </si>
  <si>
    <t>Плановые значения целевых и прочих показателей по годам</t>
  </si>
  <si>
    <t>Фактические значения целевых и прочих показателей по годам</t>
  </si>
  <si>
    <t>Отклонение, ед.</t>
  </si>
  <si>
    <t>Отклонение, %</t>
  </si>
  <si>
    <t>Приложение № 6</t>
  </si>
  <si>
    <t>ОТЧЕТ О РЕАЛИЗАЦИИ МЕРОПРИЯТИЙ, ОСНОВНОЙ ЦЕЛЬЮ КОТОРЫХ ЯВЛЯЕТСЯ ЭНЕРГОСБЕРЕЖЕНИЕ
И (ИЛИ) ПОВЫШЕНИЕ ЭНЕРГЕТИЧЕСКОЙ ЭФФЕКТИВНОСТИ</t>
  </si>
  <si>
    <t>Объемы выполнения</t>
  </si>
  <si>
    <t>Численные значения экономии</t>
  </si>
  <si>
    <t>Затраты (план), млн. руб.
(без НДС)</t>
  </si>
  <si>
    <t>Размерность</t>
  </si>
  <si>
    <t>Всего накопительным итогом за годы реализации программы</t>
  </si>
  <si>
    <t>В отчетном году</t>
  </si>
  <si>
    <t>численное значение экономии в указанной размерности</t>
  </si>
  <si>
    <t>ООО "ЭЛЕКТРОСНАБ"</t>
  </si>
  <si>
    <t>Затраты, млн. руб.
с НДС</t>
  </si>
  <si>
    <t>ПРОГРАММА В ОБЛАСТИ ЭНЕРГОСБЕРЕЖЕНИЯ И  ПОВЫШЕНИЯ ЭНЕРГЕТИЧЕСКОЙ ЭФФЕКТИВНОСТИ</t>
  </si>
  <si>
    <t>429430, Чувашская Республика, Козловский район, г.Козловка, ул.Николаева, д.41</t>
  </si>
  <si>
    <t>Гришина Валентина Семеновна, тел. (83534) 2 51 35, e-mail: oooelektrosnab@rambler.ru</t>
  </si>
  <si>
    <t>Дата начала: 1 января 2015 года, Дата окончания: 31 декабря 2019 года</t>
  </si>
  <si>
    <t>Услуги по передаче электрической энергии</t>
  </si>
  <si>
    <t>1.2</t>
  </si>
  <si>
    <t>Снижение потерь электрической энергии в сетях</t>
  </si>
  <si>
    <t>кВт.ч</t>
  </si>
  <si>
    <t>%</t>
  </si>
  <si>
    <t>1.3</t>
  </si>
  <si>
    <t>Увеличение доли услуг по передаче электрической энергии (мощности) по приборам учета</t>
  </si>
  <si>
    <t>1.4</t>
  </si>
  <si>
    <t>воды</t>
  </si>
  <si>
    <t>1.5</t>
  </si>
  <si>
    <t>электрической энергии</t>
  </si>
  <si>
    <t>100</t>
  </si>
  <si>
    <t>-149900</t>
  </si>
  <si>
    <t>-0,93</t>
  </si>
  <si>
    <t>2018</t>
  </si>
  <si>
    <t>1.</t>
  </si>
  <si>
    <t>млн.руб.</t>
  </si>
  <si>
    <t>1.1.</t>
  </si>
  <si>
    <t>Реконструкция ВЛИ 0,4 кВ по ул.Комаровская, Казакова, г.Козловка</t>
  </si>
  <si>
    <t>1.2.</t>
  </si>
  <si>
    <t>Реконструкция ВЛИ от ТП 11 ул.Беловолжская, Тургенева, Виноградова</t>
  </si>
  <si>
    <t>Мероприятия по установке осветительных устройств с использованием светодиодов</t>
  </si>
  <si>
    <t>Доля использования осветительных устройств с использованием светодиодов в общем объеме используемых осветительных устройств</t>
  </si>
  <si>
    <t>2.1.</t>
  </si>
  <si>
    <t>2014 (базовый год)*</t>
  </si>
  <si>
    <t>0</t>
  </si>
  <si>
    <t>численное значение экономии в указанной размерности, тыс.кВт</t>
  </si>
  <si>
    <t>Реконструкция ТП №19, г.Козловка, ЧР</t>
  </si>
  <si>
    <t>1.3.</t>
  </si>
  <si>
    <t>_</t>
  </si>
  <si>
    <t>01</t>
  </si>
  <si>
    <t>19</t>
  </si>
  <si>
    <t>директор</t>
  </si>
  <si>
    <t xml:space="preserve">           Волков И.А.</t>
  </si>
  <si>
    <t>20</t>
  </si>
  <si>
    <t>30</t>
  </si>
  <si>
    <t>2019</t>
  </si>
  <si>
    <t>Реконструкция ВЛИ 0,4 кВ  ул.Карцевопочинокская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</si>
</sst>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/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1" fillId="0" borderId="7" xfId="0" applyFont="1" applyBorder="1" applyAlignment="1">
      <alignment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7"/>
  <sheetViews>
    <sheetView tabSelected="1" view="pageBreakPreview" topLeftCell="A22" zoomScaleNormal="100" zoomScaleSheetLayoutView="100" workbookViewId="0">
      <selection activeCell="EP35" sqref="EP35:EX35"/>
    </sheetView>
  </sheetViews>
  <sheetFormatPr defaultColWidth="0.88671875" defaultRowHeight="13.8" x14ac:dyDescent="0.25"/>
  <cols>
    <col min="1" max="16384" width="0.88671875" style="2"/>
  </cols>
  <sheetData>
    <row r="1" spans="120:157" s="1" customFormat="1" ht="11.25" customHeight="1" x14ac:dyDescent="0.25">
      <c r="DQ1" s="1" t="s">
        <v>31</v>
      </c>
    </row>
    <row r="2" spans="120:157" s="1" customFormat="1" ht="11.25" customHeight="1" x14ac:dyDescent="0.25">
      <c r="DQ2" s="1" t="s">
        <v>0</v>
      </c>
    </row>
    <row r="3" spans="120:157" s="1" customFormat="1" ht="11.25" customHeight="1" x14ac:dyDescent="0.25">
      <c r="DQ3" s="1" t="s">
        <v>1</v>
      </c>
    </row>
    <row r="4" spans="120:157" s="1" customFormat="1" ht="11.25" customHeight="1" x14ac:dyDescent="0.25">
      <c r="DQ4" s="1" t="s">
        <v>2</v>
      </c>
    </row>
    <row r="5" spans="120:157" s="1" customFormat="1" ht="11.25" customHeight="1" x14ac:dyDescent="0.25">
      <c r="DQ5" s="1" t="s">
        <v>3</v>
      </c>
    </row>
    <row r="6" spans="120:157" s="1" customFormat="1" ht="11.25" customHeight="1" x14ac:dyDescent="0.25">
      <c r="DQ6" s="1" t="s">
        <v>4</v>
      </c>
    </row>
    <row r="7" spans="120:157" ht="15" customHeight="1" x14ac:dyDescent="0.25"/>
    <row r="8" spans="120:157" ht="15" customHeight="1" x14ac:dyDescent="0.25"/>
    <row r="9" spans="120:157" ht="15" customHeight="1" x14ac:dyDescent="0.25"/>
    <row r="10" spans="120:157" ht="15" customHeight="1" x14ac:dyDescent="0.25">
      <c r="DP10" s="86" t="s">
        <v>5</v>
      </c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</row>
    <row r="11" spans="120:157" x14ac:dyDescent="0.25">
      <c r="DP11" s="87" t="s">
        <v>102</v>
      </c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</row>
    <row r="12" spans="120:157" s="1" customFormat="1" ht="12" x14ac:dyDescent="0.25">
      <c r="DP12" s="82" t="s">
        <v>6</v>
      </c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</row>
    <row r="13" spans="120:157" x14ac:dyDescent="0.25">
      <c r="DP13" s="87" t="s">
        <v>103</v>
      </c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</row>
    <row r="14" spans="120:157" x14ac:dyDescent="0.25">
      <c r="DP14" s="82" t="s">
        <v>7</v>
      </c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</row>
    <row r="15" spans="120:157" x14ac:dyDescent="0.25">
      <c r="DP15" s="88" t="s">
        <v>8</v>
      </c>
      <c r="DQ15" s="88"/>
      <c r="DR15" s="89" t="s">
        <v>105</v>
      </c>
      <c r="DS15" s="89"/>
      <c r="DT15" s="89"/>
      <c r="DU15" s="89"/>
      <c r="DV15" s="79" t="s">
        <v>8</v>
      </c>
      <c r="DW15" s="79"/>
      <c r="DX15" s="79"/>
      <c r="DY15" s="89" t="s">
        <v>100</v>
      </c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8">
        <v>20</v>
      </c>
      <c r="ER15" s="88"/>
      <c r="ES15" s="88"/>
      <c r="ET15" s="88"/>
      <c r="EU15" s="78" t="s">
        <v>104</v>
      </c>
      <c r="EV15" s="78"/>
      <c r="EW15" s="78"/>
      <c r="EX15" s="78"/>
      <c r="EY15" s="79" t="s">
        <v>9</v>
      </c>
      <c r="EZ15" s="79"/>
      <c r="FA15" s="79"/>
    </row>
    <row r="18" spans="1:163" s="3" customFormat="1" ht="30" customHeight="1" x14ac:dyDescent="0.3">
      <c r="A18" s="80" t="s">
        <v>32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</row>
    <row r="19" spans="1:163" ht="15.6" x14ac:dyDescent="0.3">
      <c r="AI19" s="81" t="s">
        <v>64</v>
      </c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</row>
    <row r="20" spans="1:163" s="1" customFormat="1" ht="12" x14ac:dyDescent="0.25">
      <c r="AI20" s="82" t="s">
        <v>10</v>
      </c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</row>
    <row r="21" spans="1:163" s="3" customFormat="1" ht="15.6" x14ac:dyDescent="0.3">
      <c r="BW21" s="83" t="s">
        <v>33</v>
      </c>
      <c r="BX21" s="83"/>
      <c r="BY21" s="83"/>
      <c r="BZ21" s="83"/>
      <c r="CA21" s="83"/>
      <c r="CB21" s="83"/>
      <c r="CC21" s="83"/>
      <c r="CD21" s="84" t="s">
        <v>101</v>
      </c>
      <c r="CE21" s="84"/>
      <c r="CF21" s="84"/>
      <c r="CG21" s="84"/>
      <c r="CH21" s="85" t="s">
        <v>9</v>
      </c>
      <c r="CI21" s="85"/>
      <c r="CJ21" s="85"/>
    </row>
    <row r="22" spans="1:163" s="3" customFormat="1" ht="15.75" x14ac:dyDescent="0.25"/>
    <row r="23" spans="1:163" ht="15" customHeight="1" x14ac:dyDescent="0.25"/>
    <row r="24" spans="1:163" s="5" customFormat="1" ht="36.75" customHeight="1" x14ac:dyDescent="0.25">
      <c r="A24" s="6"/>
      <c r="B24" s="52" t="s">
        <v>34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3"/>
      <c r="BH24" s="8"/>
      <c r="BI24" s="74" t="s">
        <v>66</v>
      </c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5"/>
    </row>
    <row r="25" spans="1:163" s="5" customFormat="1" ht="15" customHeight="1" x14ac:dyDescent="0.25">
      <c r="A25" s="6"/>
      <c r="B25" s="52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3"/>
      <c r="BH25" s="8"/>
      <c r="BI25" s="74" t="s">
        <v>67</v>
      </c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5"/>
    </row>
    <row r="26" spans="1:163" s="5" customFormat="1" ht="27" customHeight="1" x14ac:dyDescent="0.25">
      <c r="A26" s="6"/>
      <c r="B26" s="52" t="s">
        <v>35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3"/>
      <c r="BH26" s="9"/>
      <c r="BI26" s="76" t="s">
        <v>68</v>
      </c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7"/>
    </row>
    <row r="27" spans="1:163" s="5" customFormat="1" ht="15" customHeight="1" x14ac:dyDescent="0.25">
      <c r="A27" s="6"/>
      <c r="B27" s="52" t="s">
        <v>12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3"/>
      <c r="BH27" s="10"/>
      <c r="BI27" s="54" t="s">
        <v>69</v>
      </c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5"/>
    </row>
    <row r="28" spans="1:163" s="5" customFormat="1" ht="15" customHeight="1" x14ac:dyDescent="0.25">
      <c r="A28" s="56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8"/>
      <c r="X28" s="56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8"/>
      <c r="AL28" s="65" t="s">
        <v>65</v>
      </c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7"/>
      <c r="BH28" s="65" t="s">
        <v>37</v>
      </c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7"/>
      <c r="CN28" s="20" t="s">
        <v>13</v>
      </c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2"/>
    </row>
    <row r="29" spans="1:163" s="5" customFormat="1" ht="41.2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59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L29" s="68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70"/>
      <c r="BH29" s="71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3"/>
      <c r="CN29" s="65" t="s">
        <v>14</v>
      </c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7"/>
      <c r="DX29" s="65" t="s">
        <v>38</v>
      </c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7"/>
    </row>
    <row r="30" spans="1:163" s="5" customFormat="1" ht="54" customHeight="1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  <c r="X30" s="59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L30" s="65" t="s">
        <v>15</v>
      </c>
      <c r="AM30" s="66"/>
      <c r="AN30" s="66"/>
      <c r="AO30" s="66"/>
      <c r="AP30" s="66"/>
      <c r="AQ30" s="66"/>
      <c r="AR30" s="66"/>
      <c r="AS30" s="66"/>
      <c r="AT30" s="66"/>
      <c r="AU30" s="66"/>
      <c r="AV30" s="67"/>
      <c r="AW30" s="65" t="s">
        <v>39</v>
      </c>
      <c r="AX30" s="66"/>
      <c r="AY30" s="66"/>
      <c r="AZ30" s="66"/>
      <c r="BA30" s="66"/>
      <c r="BB30" s="66"/>
      <c r="BC30" s="66"/>
      <c r="BD30" s="66"/>
      <c r="BE30" s="66"/>
      <c r="BF30" s="66"/>
      <c r="BG30" s="67"/>
      <c r="BH30" s="71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3"/>
      <c r="CN30" s="49" t="s">
        <v>16</v>
      </c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1"/>
      <c r="DF30" s="49" t="s">
        <v>40</v>
      </c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1"/>
      <c r="DX30" s="49" t="s">
        <v>16</v>
      </c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1"/>
      <c r="EP30" s="49" t="s">
        <v>40</v>
      </c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1"/>
    </row>
    <row r="31" spans="1:163" s="5" customFormat="1" ht="78" customHeight="1" x14ac:dyDescent="0.2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62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4"/>
      <c r="AL31" s="68"/>
      <c r="AM31" s="69"/>
      <c r="AN31" s="69"/>
      <c r="AO31" s="69"/>
      <c r="AP31" s="69"/>
      <c r="AQ31" s="69"/>
      <c r="AR31" s="69"/>
      <c r="AS31" s="69"/>
      <c r="AT31" s="69"/>
      <c r="AU31" s="69"/>
      <c r="AV31" s="70"/>
      <c r="AW31" s="68"/>
      <c r="AX31" s="69"/>
      <c r="AY31" s="69"/>
      <c r="AZ31" s="69"/>
      <c r="BA31" s="69"/>
      <c r="BB31" s="69"/>
      <c r="BC31" s="69"/>
      <c r="BD31" s="69"/>
      <c r="BE31" s="69"/>
      <c r="BF31" s="69"/>
      <c r="BG31" s="70"/>
      <c r="BH31" s="68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70"/>
      <c r="CN31" s="49" t="s">
        <v>41</v>
      </c>
      <c r="CO31" s="50"/>
      <c r="CP31" s="50"/>
      <c r="CQ31" s="50"/>
      <c r="CR31" s="50"/>
      <c r="CS31" s="50"/>
      <c r="CT31" s="50"/>
      <c r="CU31" s="50"/>
      <c r="CV31" s="51"/>
      <c r="CW31" s="49" t="s">
        <v>42</v>
      </c>
      <c r="CX31" s="50"/>
      <c r="CY31" s="50"/>
      <c r="CZ31" s="50"/>
      <c r="DA31" s="50"/>
      <c r="DB31" s="50"/>
      <c r="DC31" s="50"/>
      <c r="DD31" s="50"/>
      <c r="DE31" s="51"/>
      <c r="DF31" s="49" t="s">
        <v>41</v>
      </c>
      <c r="DG31" s="50"/>
      <c r="DH31" s="50"/>
      <c r="DI31" s="50"/>
      <c r="DJ31" s="50"/>
      <c r="DK31" s="50"/>
      <c r="DL31" s="50"/>
      <c r="DM31" s="50"/>
      <c r="DN31" s="51"/>
      <c r="DO31" s="49" t="s">
        <v>42</v>
      </c>
      <c r="DP31" s="50"/>
      <c r="DQ31" s="50"/>
      <c r="DR31" s="50"/>
      <c r="DS31" s="50"/>
      <c r="DT31" s="50"/>
      <c r="DU31" s="50"/>
      <c r="DV31" s="50"/>
      <c r="DW31" s="51"/>
      <c r="DX31" s="49" t="s">
        <v>41</v>
      </c>
      <c r="DY31" s="50"/>
      <c r="DZ31" s="50"/>
      <c r="EA31" s="50"/>
      <c r="EB31" s="50"/>
      <c r="EC31" s="50"/>
      <c r="ED31" s="50"/>
      <c r="EE31" s="50"/>
      <c r="EF31" s="51"/>
      <c r="EG31" s="49" t="s">
        <v>42</v>
      </c>
      <c r="EH31" s="50"/>
      <c r="EI31" s="50"/>
      <c r="EJ31" s="50"/>
      <c r="EK31" s="50"/>
      <c r="EL31" s="50"/>
      <c r="EM31" s="50"/>
      <c r="EN31" s="50"/>
      <c r="EO31" s="51"/>
      <c r="EP31" s="49" t="s">
        <v>41</v>
      </c>
      <c r="EQ31" s="50"/>
      <c r="ER31" s="50"/>
      <c r="ES31" s="50"/>
      <c r="ET31" s="50"/>
      <c r="EU31" s="50"/>
      <c r="EV31" s="50"/>
      <c r="EW31" s="50"/>
      <c r="EX31" s="51"/>
      <c r="EY31" s="49" t="s">
        <v>42</v>
      </c>
      <c r="EZ31" s="50"/>
      <c r="FA31" s="50"/>
      <c r="FB31" s="50"/>
      <c r="FC31" s="50"/>
      <c r="FD31" s="50"/>
      <c r="FE31" s="50"/>
      <c r="FF31" s="50"/>
      <c r="FG31" s="51"/>
    </row>
    <row r="32" spans="1:163" s="5" customFormat="1" ht="15" customHeight="1" x14ac:dyDescent="0.25">
      <c r="A32" s="40" t="s">
        <v>43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2"/>
      <c r="X32" s="11"/>
      <c r="Y32" s="26" t="s">
        <v>44</v>
      </c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/>
      <c r="AL32" s="28">
        <v>1.1816199999999999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30"/>
      <c r="AW32" s="28">
        <v>1.1816199999999999</v>
      </c>
      <c r="AX32" s="29"/>
      <c r="AY32" s="29"/>
      <c r="AZ32" s="29"/>
      <c r="BA32" s="29"/>
      <c r="BB32" s="29"/>
      <c r="BC32" s="29"/>
      <c r="BD32" s="29"/>
      <c r="BE32" s="29"/>
      <c r="BF32" s="29"/>
      <c r="BG32" s="30"/>
      <c r="BH32" s="20">
        <v>100</v>
      </c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2"/>
      <c r="CN32" s="20">
        <v>384</v>
      </c>
      <c r="CO32" s="21"/>
      <c r="CP32" s="21"/>
      <c r="CQ32" s="21"/>
      <c r="CR32" s="21"/>
      <c r="CS32" s="21"/>
      <c r="CT32" s="21"/>
      <c r="CU32" s="21"/>
      <c r="CV32" s="22"/>
      <c r="CW32" s="20">
        <v>8.61</v>
      </c>
      <c r="CX32" s="21"/>
      <c r="CY32" s="21"/>
      <c r="CZ32" s="21"/>
      <c r="DA32" s="21"/>
      <c r="DB32" s="21"/>
      <c r="DC32" s="21"/>
      <c r="DD32" s="21"/>
      <c r="DE32" s="22"/>
      <c r="DF32" s="20">
        <v>1.52</v>
      </c>
      <c r="DG32" s="21"/>
      <c r="DH32" s="21"/>
      <c r="DI32" s="21"/>
      <c r="DJ32" s="21"/>
      <c r="DK32" s="21"/>
      <c r="DL32" s="21"/>
      <c r="DM32" s="21"/>
      <c r="DN32" s="22"/>
      <c r="DO32" s="20">
        <v>8.0000000000000002E-3</v>
      </c>
      <c r="DP32" s="21"/>
      <c r="DQ32" s="21"/>
      <c r="DR32" s="21"/>
      <c r="DS32" s="21"/>
      <c r="DT32" s="21"/>
      <c r="DU32" s="21"/>
      <c r="DV32" s="21"/>
      <c r="DW32" s="22"/>
      <c r="DX32" s="20">
        <v>1.3</v>
      </c>
      <c r="DY32" s="21"/>
      <c r="DZ32" s="21"/>
      <c r="EA32" s="21"/>
      <c r="EB32" s="21"/>
      <c r="EC32" s="21"/>
      <c r="ED32" s="21"/>
      <c r="EE32" s="21"/>
      <c r="EF32" s="22"/>
      <c r="EG32" s="20">
        <v>8.0000000000000002E-3</v>
      </c>
      <c r="EH32" s="21"/>
      <c r="EI32" s="21"/>
      <c r="EJ32" s="21"/>
      <c r="EK32" s="21"/>
      <c r="EL32" s="21"/>
      <c r="EM32" s="21"/>
      <c r="EN32" s="21"/>
      <c r="EO32" s="22"/>
      <c r="EP32" s="20">
        <v>1.3</v>
      </c>
      <c r="EQ32" s="21"/>
      <c r="ER32" s="21"/>
      <c r="ES32" s="21"/>
      <c r="ET32" s="21"/>
      <c r="EU32" s="21"/>
      <c r="EV32" s="21"/>
      <c r="EW32" s="21"/>
      <c r="EX32" s="22"/>
      <c r="EY32" s="20">
        <v>8.0000000000000002E-3</v>
      </c>
      <c r="EZ32" s="21"/>
      <c r="FA32" s="21"/>
      <c r="FB32" s="21"/>
      <c r="FC32" s="21"/>
      <c r="FD32" s="21"/>
      <c r="FE32" s="21"/>
      <c r="FF32" s="21"/>
      <c r="FG32" s="22"/>
    </row>
    <row r="33" spans="1:163" s="5" customFormat="1" ht="15" customHeight="1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1"/>
      <c r="Y33" s="26" t="s">
        <v>45</v>
      </c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  <c r="AL33" s="28">
        <v>0.48563000000000001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30"/>
      <c r="AW33" s="28">
        <v>0.48563000000000001</v>
      </c>
      <c r="AX33" s="29"/>
      <c r="AY33" s="29"/>
      <c r="AZ33" s="29"/>
      <c r="BA33" s="29"/>
      <c r="BB33" s="29"/>
      <c r="BC33" s="29"/>
      <c r="BD33" s="29"/>
      <c r="BE33" s="29"/>
      <c r="BF33" s="29"/>
      <c r="BG33" s="30"/>
      <c r="BH33" s="20">
        <v>100</v>
      </c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2"/>
      <c r="CN33" s="20">
        <v>348</v>
      </c>
      <c r="CO33" s="21"/>
      <c r="CP33" s="21"/>
      <c r="CQ33" s="21"/>
      <c r="CR33" s="21"/>
      <c r="CS33" s="21"/>
      <c r="CT33" s="21"/>
      <c r="CU33" s="21"/>
      <c r="CV33" s="22"/>
      <c r="CW33" s="20">
        <v>7.78</v>
      </c>
      <c r="CX33" s="21"/>
      <c r="CY33" s="21"/>
      <c r="CZ33" s="21"/>
      <c r="DA33" s="21"/>
      <c r="DB33" s="21"/>
      <c r="DC33" s="21"/>
      <c r="DD33" s="21"/>
      <c r="DE33" s="22"/>
      <c r="DF33" s="20">
        <v>1.6</v>
      </c>
      <c r="DG33" s="21"/>
      <c r="DH33" s="21"/>
      <c r="DI33" s="21"/>
      <c r="DJ33" s="21"/>
      <c r="DK33" s="21"/>
      <c r="DL33" s="21"/>
      <c r="DM33" s="21"/>
      <c r="DN33" s="22"/>
      <c r="DO33" s="20">
        <v>8.9999999999999993E-3</v>
      </c>
      <c r="DP33" s="21"/>
      <c r="DQ33" s="21"/>
      <c r="DR33" s="21"/>
      <c r="DS33" s="21"/>
      <c r="DT33" s="21"/>
      <c r="DU33" s="21"/>
      <c r="DV33" s="21"/>
      <c r="DW33" s="22"/>
      <c r="DX33" s="20">
        <v>1.3</v>
      </c>
      <c r="DY33" s="21"/>
      <c r="DZ33" s="21"/>
      <c r="EA33" s="21"/>
      <c r="EB33" s="21"/>
      <c r="EC33" s="21"/>
      <c r="ED33" s="21"/>
      <c r="EE33" s="21"/>
      <c r="EF33" s="22"/>
      <c r="EG33" s="20">
        <v>8.0000000000000002E-3</v>
      </c>
      <c r="EH33" s="21"/>
      <c r="EI33" s="21"/>
      <c r="EJ33" s="21"/>
      <c r="EK33" s="21"/>
      <c r="EL33" s="21"/>
      <c r="EM33" s="21"/>
      <c r="EN33" s="21"/>
      <c r="EO33" s="22"/>
      <c r="EP33" s="20">
        <v>1.3</v>
      </c>
      <c r="EQ33" s="21"/>
      <c r="ER33" s="21"/>
      <c r="ES33" s="21"/>
      <c r="ET33" s="21"/>
      <c r="EU33" s="21"/>
      <c r="EV33" s="21"/>
      <c r="EW33" s="21"/>
      <c r="EX33" s="22"/>
      <c r="EY33" s="20">
        <v>8.0000000000000002E-3</v>
      </c>
      <c r="EZ33" s="21"/>
      <c r="FA33" s="21"/>
      <c r="FB33" s="21"/>
      <c r="FC33" s="21"/>
      <c r="FD33" s="21"/>
      <c r="FE33" s="21"/>
      <c r="FF33" s="21"/>
      <c r="FG33" s="22"/>
    </row>
    <row r="34" spans="1:163" s="5" customFormat="1" ht="15" customHeight="1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  <c r="X34" s="11"/>
      <c r="Y34" s="26" t="s">
        <v>46</v>
      </c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  <c r="AL34" s="28">
        <f>AL33-AL32</f>
        <v>-0.69598999999999989</v>
      </c>
      <c r="AM34" s="29"/>
      <c r="AN34" s="29"/>
      <c r="AO34" s="29"/>
      <c r="AP34" s="29"/>
      <c r="AQ34" s="29"/>
      <c r="AR34" s="29"/>
      <c r="AS34" s="29"/>
      <c r="AT34" s="29"/>
      <c r="AU34" s="29"/>
      <c r="AV34" s="30"/>
      <c r="AW34" s="28">
        <f>AW33-AW32</f>
        <v>-0.69598999999999989</v>
      </c>
      <c r="AX34" s="29"/>
      <c r="AY34" s="29"/>
      <c r="AZ34" s="29"/>
      <c r="BA34" s="29"/>
      <c r="BB34" s="29"/>
      <c r="BC34" s="29"/>
      <c r="BD34" s="29"/>
      <c r="BE34" s="29"/>
      <c r="BF34" s="29"/>
      <c r="BG34" s="30"/>
      <c r="BH34" s="20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2"/>
      <c r="CN34" s="20">
        <f>CN33-CN32</f>
        <v>-36</v>
      </c>
      <c r="CO34" s="21"/>
      <c r="CP34" s="21"/>
      <c r="CQ34" s="21"/>
      <c r="CR34" s="21"/>
      <c r="CS34" s="21"/>
      <c r="CT34" s="21"/>
      <c r="CU34" s="21"/>
      <c r="CV34" s="22"/>
      <c r="CW34" s="20">
        <f t="shared" ref="CW34" si="0">CW33-CW32</f>
        <v>-0.82999999999999918</v>
      </c>
      <c r="CX34" s="21"/>
      <c r="CY34" s="21"/>
      <c r="CZ34" s="21"/>
      <c r="DA34" s="21"/>
      <c r="DB34" s="21"/>
      <c r="DC34" s="21"/>
      <c r="DD34" s="21"/>
      <c r="DE34" s="22"/>
      <c r="DF34" s="20">
        <f t="shared" ref="DF34" si="1">DF33-DF32</f>
        <v>8.0000000000000071E-2</v>
      </c>
      <c r="DG34" s="21"/>
      <c r="DH34" s="21"/>
      <c r="DI34" s="21"/>
      <c r="DJ34" s="21"/>
      <c r="DK34" s="21"/>
      <c r="DL34" s="21"/>
      <c r="DM34" s="21"/>
      <c r="DN34" s="22"/>
      <c r="DO34" s="20">
        <f t="shared" ref="DO34" si="2">DO33-DO32</f>
        <v>9.9999999999999915E-4</v>
      </c>
      <c r="DP34" s="21"/>
      <c r="DQ34" s="21"/>
      <c r="DR34" s="21"/>
      <c r="DS34" s="21"/>
      <c r="DT34" s="21"/>
      <c r="DU34" s="21"/>
      <c r="DV34" s="21"/>
      <c r="DW34" s="22"/>
      <c r="DX34" s="20">
        <f t="shared" ref="DX34" si="3">DX33-DX32</f>
        <v>0</v>
      </c>
      <c r="DY34" s="21"/>
      <c r="DZ34" s="21"/>
      <c r="EA34" s="21"/>
      <c r="EB34" s="21"/>
      <c r="EC34" s="21"/>
      <c r="ED34" s="21"/>
      <c r="EE34" s="21"/>
      <c r="EF34" s="22"/>
      <c r="EG34" s="20">
        <f t="shared" ref="EG34" si="4">EG33-EG32</f>
        <v>0</v>
      </c>
      <c r="EH34" s="21"/>
      <c r="EI34" s="21"/>
      <c r="EJ34" s="21"/>
      <c r="EK34" s="21"/>
      <c r="EL34" s="21"/>
      <c r="EM34" s="21"/>
      <c r="EN34" s="21"/>
      <c r="EO34" s="22"/>
      <c r="EP34" s="20">
        <f t="shared" ref="EP34" si="5">EP33-EP32</f>
        <v>0</v>
      </c>
      <c r="EQ34" s="21"/>
      <c r="ER34" s="21"/>
      <c r="ES34" s="21"/>
      <c r="ET34" s="21"/>
      <c r="EU34" s="21"/>
      <c r="EV34" s="21"/>
      <c r="EW34" s="21"/>
      <c r="EX34" s="22"/>
      <c r="EY34" s="20">
        <f t="shared" ref="EY34" si="6">EY33-EY32</f>
        <v>0</v>
      </c>
      <c r="EZ34" s="21"/>
      <c r="FA34" s="21"/>
      <c r="FB34" s="21"/>
      <c r="FC34" s="21"/>
      <c r="FD34" s="21"/>
      <c r="FE34" s="21"/>
      <c r="FF34" s="21"/>
      <c r="FG34" s="22"/>
    </row>
    <row r="35" spans="1:163" s="5" customFormat="1" ht="15" customHeight="1" x14ac:dyDescent="0.25">
      <c r="A35" s="31" t="s">
        <v>47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11"/>
      <c r="Y35" s="26" t="s">
        <v>44</v>
      </c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  <c r="AL35" s="28">
        <f>4.365+AL32</f>
        <v>5.5466199999999999</v>
      </c>
      <c r="AM35" s="21"/>
      <c r="AN35" s="21"/>
      <c r="AO35" s="21"/>
      <c r="AP35" s="21"/>
      <c r="AQ35" s="21"/>
      <c r="AR35" s="21"/>
      <c r="AS35" s="21"/>
      <c r="AT35" s="21"/>
      <c r="AU35" s="21"/>
      <c r="AV35" s="22"/>
      <c r="AW35" s="28">
        <f>4.346+AW32</f>
        <v>5.5276199999999998</v>
      </c>
      <c r="AX35" s="21"/>
      <c r="AY35" s="21"/>
      <c r="AZ35" s="21"/>
      <c r="BA35" s="21"/>
      <c r="BB35" s="21"/>
      <c r="BC35" s="21"/>
      <c r="BD35" s="21"/>
      <c r="BE35" s="21"/>
      <c r="BF35" s="21"/>
      <c r="BG35" s="22"/>
      <c r="BH35" s="20">
        <v>100</v>
      </c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2"/>
      <c r="CN35" s="20">
        <f>1519+CN32</f>
        <v>1903</v>
      </c>
      <c r="CO35" s="21"/>
      <c r="CP35" s="21"/>
      <c r="CQ35" s="21"/>
      <c r="CR35" s="21"/>
      <c r="CS35" s="21"/>
      <c r="CT35" s="21"/>
      <c r="CU35" s="21"/>
      <c r="CV35" s="22"/>
      <c r="CW35" s="23">
        <f>29+CW32</f>
        <v>37.61</v>
      </c>
      <c r="CX35" s="24"/>
      <c r="CY35" s="24"/>
      <c r="CZ35" s="24"/>
      <c r="DA35" s="24"/>
      <c r="DB35" s="24"/>
      <c r="DC35" s="24"/>
      <c r="DD35" s="24"/>
      <c r="DE35" s="25"/>
      <c r="DF35" s="20">
        <f>2.23+DF32</f>
        <v>3.75</v>
      </c>
      <c r="DG35" s="21"/>
      <c r="DH35" s="21"/>
      <c r="DI35" s="21"/>
      <c r="DJ35" s="21"/>
      <c r="DK35" s="21"/>
      <c r="DL35" s="21"/>
      <c r="DM35" s="21"/>
      <c r="DN35" s="22"/>
      <c r="DO35" s="20">
        <f>0.005+DO32</f>
        <v>1.3000000000000001E-2</v>
      </c>
      <c r="DP35" s="21"/>
      <c r="DQ35" s="21"/>
      <c r="DR35" s="21"/>
      <c r="DS35" s="21"/>
      <c r="DT35" s="21"/>
      <c r="DU35" s="21"/>
      <c r="DV35" s="21"/>
      <c r="DW35" s="22"/>
      <c r="DX35" s="20">
        <v>2.61</v>
      </c>
      <c r="DY35" s="21"/>
      <c r="DZ35" s="21"/>
      <c r="EA35" s="21"/>
      <c r="EB35" s="21"/>
      <c r="EC35" s="21"/>
      <c r="ED35" s="21"/>
      <c r="EE35" s="21"/>
      <c r="EF35" s="22"/>
      <c r="EG35" s="20">
        <v>1.4999999999999999E-2</v>
      </c>
      <c r="EH35" s="21"/>
      <c r="EI35" s="21"/>
      <c r="EJ35" s="21"/>
      <c r="EK35" s="21"/>
      <c r="EL35" s="21"/>
      <c r="EM35" s="21"/>
      <c r="EN35" s="21"/>
      <c r="EO35" s="22"/>
      <c r="EP35" s="20">
        <v>2.61</v>
      </c>
      <c r="EQ35" s="21"/>
      <c r="ER35" s="21"/>
      <c r="ES35" s="21"/>
      <c r="ET35" s="21"/>
      <c r="EU35" s="21"/>
      <c r="EV35" s="21"/>
      <c r="EW35" s="21"/>
      <c r="EX35" s="22"/>
      <c r="EY35" s="20">
        <v>1.4999999999999999E-2</v>
      </c>
      <c r="EZ35" s="21"/>
      <c r="FA35" s="21"/>
      <c r="FB35" s="21"/>
      <c r="FC35" s="21"/>
      <c r="FD35" s="21"/>
      <c r="FE35" s="21"/>
      <c r="FF35" s="21"/>
      <c r="FG35" s="22"/>
    </row>
    <row r="36" spans="1:163" s="5" customFormat="1" ht="15" customHeight="1" x14ac:dyDescent="0.2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6"/>
      <c r="X36" s="11"/>
      <c r="Y36" s="26" t="s">
        <v>45</v>
      </c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  <c r="AL36" s="28">
        <f>4.662+AL33</f>
        <v>5.1476299999999995</v>
      </c>
      <c r="AM36" s="21"/>
      <c r="AN36" s="21"/>
      <c r="AO36" s="21"/>
      <c r="AP36" s="21"/>
      <c r="AQ36" s="21"/>
      <c r="AR36" s="21"/>
      <c r="AS36" s="21"/>
      <c r="AT36" s="21"/>
      <c r="AU36" s="21"/>
      <c r="AV36" s="22"/>
      <c r="AW36" s="28">
        <f>4.654+AW33</f>
        <v>5.1396300000000004</v>
      </c>
      <c r="AX36" s="21"/>
      <c r="AY36" s="21"/>
      <c r="AZ36" s="21"/>
      <c r="BA36" s="21"/>
      <c r="BB36" s="21"/>
      <c r="BC36" s="21"/>
      <c r="BD36" s="21"/>
      <c r="BE36" s="21"/>
      <c r="BF36" s="21"/>
      <c r="BG36" s="22"/>
      <c r="BH36" s="20">
        <v>100</v>
      </c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2"/>
      <c r="CN36" s="20">
        <f>1524+CN33</f>
        <v>1872</v>
      </c>
      <c r="CO36" s="21"/>
      <c r="CP36" s="21"/>
      <c r="CQ36" s="21"/>
      <c r="CR36" s="21"/>
      <c r="CS36" s="21"/>
      <c r="CT36" s="21"/>
      <c r="CU36" s="21"/>
      <c r="CV36" s="22"/>
      <c r="CW36" s="20">
        <f>27.25+CW33</f>
        <v>35.03</v>
      </c>
      <c r="CX36" s="21"/>
      <c r="CY36" s="21"/>
      <c r="CZ36" s="21"/>
      <c r="DA36" s="21"/>
      <c r="DB36" s="21"/>
      <c r="DC36" s="21"/>
      <c r="DD36" s="21"/>
      <c r="DE36" s="22"/>
      <c r="DF36" s="20">
        <f>2.23+DF33</f>
        <v>3.83</v>
      </c>
      <c r="DG36" s="21"/>
      <c r="DH36" s="21"/>
      <c r="DI36" s="21"/>
      <c r="DJ36" s="21"/>
      <c r="DK36" s="21"/>
      <c r="DL36" s="21"/>
      <c r="DM36" s="21"/>
      <c r="DN36" s="22"/>
      <c r="DO36" s="20">
        <f>0.005+DO33</f>
        <v>1.3999999999999999E-2</v>
      </c>
      <c r="DP36" s="21"/>
      <c r="DQ36" s="21"/>
      <c r="DR36" s="21"/>
      <c r="DS36" s="21"/>
      <c r="DT36" s="21"/>
      <c r="DU36" s="21"/>
      <c r="DV36" s="21"/>
      <c r="DW36" s="22"/>
      <c r="DX36" s="23">
        <v>2.86</v>
      </c>
      <c r="DY36" s="24"/>
      <c r="DZ36" s="24"/>
      <c r="EA36" s="24"/>
      <c r="EB36" s="24"/>
      <c r="EC36" s="24"/>
      <c r="ED36" s="24"/>
      <c r="EE36" s="24"/>
      <c r="EF36" s="25"/>
      <c r="EG36" s="20">
        <v>1.7000000000000001E-2</v>
      </c>
      <c r="EH36" s="21"/>
      <c r="EI36" s="21"/>
      <c r="EJ36" s="21"/>
      <c r="EK36" s="21"/>
      <c r="EL36" s="21"/>
      <c r="EM36" s="21"/>
      <c r="EN36" s="21"/>
      <c r="EO36" s="22"/>
      <c r="EP36" s="23">
        <v>2.86</v>
      </c>
      <c r="EQ36" s="24"/>
      <c r="ER36" s="24"/>
      <c r="ES36" s="24"/>
      <c r="ET36" s="24"/>
      <c r="EU36" s="24"/>
      <c r="EV36" s="24"/>
      <c r="EW36" s="24"/>
      <c r="EX36" s="25"/>
      <c r="EY36" s="20">
        <v>1.7000000000000001E-2</v>
      </c>
      <c r="EZ36" s="21"/>
      <c r="FA36" s="21"/>
      <c r="FB36" s="21"/>
      <c r="FC36" s="21"/>
      <c r="FD36" s="21"/>
      <c r="FE36" s="21"/>
      <c r="FF36" s="21"/>
      <c r="FG36" s="22"/>
    </row>
    <row r="37" spans="1:163" s="5" customFormat="1" ht="15" customHeight="1" x14ac:dyDescent="0.2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  <c r="X37" s="11"/>
      <c r="Y37" s="26" t="s">
        <v>46</v>
      </c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  <c r="AL37" s="28">
        <f>AL36-AL35</f>
        <v>-0.3989900000000004</v>
      </c>
      <c r="AM37" s="29"/>
      <c r="AN37" s="29"/>
      <c r="AO37" s="29"/>
      <c r="AP37" s="29"/>
      <c r="AQ37" s="29"/>
      <c r="AR37" s="29"/>
      <c r="AS37" s="29"/>
      <c r="AT37" s="29"/>
      <c r="AU37" s="29"/>
      <c r="AV37" s="30"/>
      <c r="AW37" s="28">
        <f>AW36-AW35</f>
        <v>-0.38798999999999939</v>
      </c>
      <c r="AX37" s="29"/>
      <c r="AY37" s="29"/>
      <c r="AZ37" s="29"/>
      <c r="BA37" s="29"/>
      <c r="BB37" s="29"/>
      <c r="BC37" s="29"/>
      <c r="BD37" s="29"/>
      <c r="BE37" s="29"/>
      <c r="BF37" s="29"/>
      <c r="BG37" s="30"/>
      <c r="BH37" s="20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2"/>
      <c r="CN37" s="20">
        <f>CN36-CN35</f>
        <v>-31</v>
      </c>
      <c r="CO37" s="21"/>
      <c r="CP37" s="21"/>
      <c r="CQ37" s="21"/>
      <c r="CR37" s="21"/>
      <c r="CS37" s="21"/>
      <c r="CT37" s="21"/>
      <c r="CU37" s="21"/>
      <c r="CV37" s="22"/>
      <c r="CW37" s="20">
        <f t="shared" ref="CW37" si="7">CW36-CW35</f>
        <v>-2.5799999999999983</v>
      </c>
      <c r="CX37" s="21"/>
      <c r="CY37" s="21"/>
      <c r="CZ37" s="21"/>
      <c r="DA37" s="21"/>
      <c r="DB37" s="21"/>
      <c r="DC37" s="21"/>
      <c r="DD37" s="21"/>
      <c r="DE37" s="22"/>
      <c r="DF37" s="20">
        <f t="shared" ref="DF37" si="8">DF36-DF35</f>
        <v>8.0000000000000071E-2</v>
      </c>
      <c r="DG37" s="21"/>
      <c r="DH37" s="21"/>
      <c r="DI37" s="21"/>
      <c r="DJ37" s="21"/>
      <c r="DK37" s="21"/>
      <c r="DL37" s="21"/>
      <c r="DM37" s="21"/>
      <c r="DN37" s="22"/>
      <c r="DO37" s="20">
        <f t="shared" ref="DO37" si="9">DO36-DO35</f>
        <v>9.9999999999999742E-4</v>
      </c>
      <c r="DP37" s="21"/>
      <c r="DQ37" s="21"/>
      <c r="DR37" s="21"/>
      <c r="DS37" s="21"/>
      <c r="DT37" s="21"/>
      <c r="DU37" s="21"/>
      <c r="DV37" s="21"/>
      <c r="DW37" s="22"/>
      <c r="DX37" s="20">
        <f t="shared" ref="DX37" si="10">DX36-DX35</f>
        <v>0.25</v>
      </c>
      <c r="DY37" s="21"/>
      <c r="DZ37" s="21"/>
      <c r="EA37" s="21"/>
      <c r="EB37" s="21"/>
      <c r="EC37" s="21"/>
      <c r="ED37" s="21"/>
      <c r="EE37" s="21"/>
      <c r="EF37" s="22"/>
      <c r="EG37" s="20">
        <f t="shared" ref="EG37" si="11">EG36-EG35</f>
        <v>2.0000000000000018E-3</v>
      </c>
      <c r="EH37" s="21"/>
      <c r="EI37" s="21"/>
      <c r="EJ37" s="21"/>
      <c r="EK37" s="21"/>
      <c r="EL37" s="21"/>
      <c r="EM37" s="21"/>
      <c r="EN37" s="21"/>
      <c r="EO37" s="22"/>
      <c r="EP37" s="20">
        <f t="shared" ref="EP37" si="12">EP36-EP35</f>
        <v>0.25</v>
      </c>
      <c r="EQ37" s="21"/>
      <c r="ER37" s="21"/>
      <c r="ES37" s="21"/>
      <c r="ET37" s="21"/>
      <c r="EU37" s="21"/>
      <c r="EV37" s="21"/>
      <c r="EW37" s="21"/>
      <c r="EX37" s="22"/>
      <c r="EY37" s="20">
        <f t="shared" ref="EY37" si="13">EY36-EY35</f>
        <v>2.0000000000000018E-3</v>
      </c>
      <c r="EZ37" s="21"/>
      <c r="FA37" s="21"/>
      <c r="FB37" s="21"/>
      <c r="FC37" s="21"/>
      <c r="FD37" s="21"/>
      <c r="FE37" s="21"/>
      <c r="FF37" s="21"/>
      <c r="FG37" s="22"/>
    </row>
  </sheetData>
  <mergeCells count="121">
    <mergeCell ref="DP10:FA10"/>
    <mergeCell ref="DP11:FA11"/>
    <mergeCell ref="DP12:FA12"/>
    <mergeCell ref="DP13:FA13"/>
    <mergeCell ref="DP14:FA14"/>
    <mergeCell ref="DP15:DQ15"/>
    <mergeCell ref="DR15:DU15"/>
    <mergeCell ref="DV15:DX15"/>
    <mergeCell ref="DY15:EP15"/>
    <mergeCell ref="EQ15:ET15"/>
    <mergeCell ref="DO31:DW31"/>
    <mergeCell ref="DX31:EF31"/>
    <mergeCell ref="B24:BG24"/>
    <mergeCell ref="BI24:FG24"/>
    <mergeCell ref="B25:BG25"/>
    <mergeCell ref="BI25:FG25"/>
    <mergeCell ref="B26:BG26"/>
    <mergeCell ref="BI26:FG26"/>
    <mergeCell ref="EU15:EX15"/>
    <mergeCell ref="EY15:FA15"/>
    <mergeCell ref="A18:FG18"/>
    <mergeCell ref="AI19:DY19"/>
    <mergeCell ref="AI20:DY20"/>
    <mergeCell ref="BW21:CC21"/>
    <mergeCell ref="CD21:CG21"/>
    <mergeCell ref="CH21:CJ21"/>
    <mergeCell ref="EG32:EO32"/>
    <mergeCell ref="EP32:EX32"/>
    <mergeCell ref="EY32:FG32"/>
    <mergeCell ref="EG31:EO31"/>
    <mergeCell ref="EP31:EX31"/>
    <mergeCell ref="EY31:FG31"/>
    <mergeCell ref="B27:BG27"/>
    <mergeCell ref="BI27:FG27"/>
    <mergeCell ref="A28:W31"/>
    <mergeCell ref="X28:AK31"/>
    <mergeCell ref="AL28:BG29"/>
    <mergeCell ref="BH28:CM31"/>
    <mergeCell ref="CN28:FG28"/>
    <mergeCell ref="CN29:DW29"/>
    <mergeCell ref="DX29:FG29"/>
    <mergeCell ref="AL30:AV31"/>
    <mergeCell ref="AW30:BG31"/>
    <mergeCell ref="CN30:DE30"/>
    <mergeCell ref="DF30:DW30"/>
    <mergeCell ref="DX30:EO30"/>
    <mergeCell ref="EP30:FG30"/>
    <mergeCell ref="CN31:CV31"/>
    <mergeCell ref="CW31:DE31"/>
    <mergeCell ref="DF31:DN31"/>
    <mergeCell ref="EG33:EO33"/>
    <mergeCell ref="EP33:EX33"/>
    <mergeCell ref="EY33:FG33"/>
    <mergeCell ref="Y33:AK33"/>
    <mergeCell ref="AL33:AV33"/>
    <mergeCell ref="AW33:BG33"/>
    <mergeCell ref="BH33:CM33"/>
    <mergeCell ref="CN33:CV33"/>
    <mergeCell ref="CW33:DE33"/>
    <mergeCell ref="EG34:EO34"/>
    <mergeCell ref="EP34:EX34"/>
    <mergeCell ref="EY34:FG34"/>
    <mergeCell ref="Y34:AK34"/>
    <mergeCell ref="AL34:AV34"/>
    <mergeCell ref="AW34:BG34"/>
    <mergeCell ref="BH34:CM34"/>
    <mergeCell ref="CN34:CV34"/>
    <mergeCell ref="CW34:DE34"/>
    <mergeCell ref="A35:W37"/>
    <mergeCell ref="Y35:AK35"/>
    <mergeCell ref="AL35:AV35"/>
    <mergeCell ref="AW35:BG35"/>
    <mergeCell ref="BH35:CM35"/>
    <mergeCell ref="CN35:CV35"/>
    <mergeCell ref="DF34:DN34"/>
    <mergeCell ref="DO34:DW34"/>
    <mergeCell ref="DX34:EF34"/>
    <mergeCell ref="A32:W34"/>
    <mergeCell ref="Y32:AK32"/>
    <mergeCell ref="AL32:AV32"/>
    <mergeCell ref="AW32:BG32"/>
    <mergeCell ref="BH32:CM32"/>
    <mergeCell ref="CN32:CV32"/>
    <mergeCell ref="CW32:DE32"/>
    <mergeCell ref="DO37:DW37"/>
    <mergeCell ref="DX37:EF37"/>
    <mergeCell ref="DF33:DN33"/>
    <mergeCell ref="DO33:DW33"/>
    <mergeCell ref="DX33:EF33"/>
    <mergeCell ref="DF32:DN32"/>
    <mergeCell ref="DO32:DW32"/>
    <mergeCell ref="DX32:EF32"/>
    <mergeCell ref="EY35:FG35"/>
    <mergeCell ref="Y36:AK36"/>
    <mergeCell ref="AL36:AV36"/>
    <mergeCell ref="AW36:BG36"/>
    <mergeCell ref="BH36:CM36"/>
    <mergeCell ref="CN36:CV36"/>
    <mergeCell ref="CW36:DE36"/>
    <mergeCell ref="DF36:DN36"/>
    <mergeCell ref="DO36:DW36"/>
    <mergeCell ref="DX36:EF36"/>
    <mergeCell ref="CW35:DE35"/>
    <mergeCell ref="DF35:DN35"/>
    <mergeCell ref="DO35:DW35"/>
    <mergeCell ref="DX35:EF35"/>
    <mergeCell ref="EG35:EO35"/>
    <mergeCell ref="EP35:EX35"/>
    <mergeCell ref="EG37:EO37"/>
    <mergeCell ref="EP37:EX37"/>
    <mergeCell ref="EY37:FG37"/>
    <mergeCell ref="EG36:EO36"/>
    <mergeCell ref="EP36:EX36"/>
    <mergeCell ref="EY36:FG36"/>
    <mergeCell ref="Y37:AK37"/>
    <mergeCell ref="AL37:AV37"/>
    <mergeCell ref="AW37:BG37"/>
    <mergeCell ref="BH37:CM37"/>
    <mergeCell ref="CN37:CV37"/>
    <mergeCell ref="CW37:DE37"/>
    <mergeCell ref="DF37:DN37"/>
  </mergeCells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24"/>
  <sheetViews>
    <sheetView view="pageBreakPreview" topLeftCell="A10" zoomScaleNormal="100" zoomScaleSheetLayoutView="100" workbookViewId="0">
      <selection activeCell="DJ16" sqref="DJ16:DS16"/>
    </sheetView>
  </sheetViews>
  <sheetFormatPr defaultColWidth="0.88671875" defaultRowHeight="13.8" x14ac:dyDescent="0.25"/>
  <cols>
    <col min="1" max="16384" width="0.88671875" style="2"/>
  </cols>
  <sheetData>
    <row r="1" spans="1:163" s="1" customFormat="1" ht="11.25" customHeight="1" x14ac:dyDescent="0.25">
      <c r="DQ1" s="1" t="s">
        <v>48</v>
      </c>
    </row>
    <row r="2" spans="1:163" s="1" customFormat="1" ht="11.25" customHeight="1" x14ac:dyDescent="0.25">
      <c r="DQ2" s="1" t="s">
        <v>0</v>
      </c>
    </row>
    <row r="3" spans="1:163" s="1" customFormat="1" ht="11.25" customHeight="1" x14ac:dyDescent="0.25">
      <c r="DQ3" s="1" t="s">
        <v>1</v>
      </c>
    </row>
    <row r="4" spans="1:163" s="1" customFormat="1" ht="11.25" customHeight="1" x14ac:dyDescent="0.25">
      <c r="DQ4" s="1" t="s">
        <v>2</v>
      </c>
    </row>
    <row r="5" spans="1:163" s="1" customFormat="1" ht="11.25" customHeight="1" x14ac:dyDescent="0.25">
      <c r="DQ5" s="1" t="s">
        <v>3</v>
      </c>
    </row>
    <row r="6" spans="1:163" s="1" customFormat="1" ht="11.25" customHeight="1" x14ac:dyDescent="0.25">
      <c r="DQ6" s="1" t="s">
        <v>4</v>
      </c>
    </row>
    <row r="7" spans="1:163" ht="15" customHeight="1" x14ac:dyDescent="0.25"/>
    <row r="8" spans="1:163" ht="30" customHeight="1" x14ac:dyDescent="0.3">
      <c r="A8" s="80" t="s">
        <v>49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</row>
    <row r="9" spans="1:163" ht="15" customHeight="1" x14ac:dyDescent="0.25"/>
    <row r="10" spans="1:163" s="5" customFormat="1" ht="66.75" customHeight="1" x14ac:dyDescent="0.25">
      <c r="A10" s="142" t="s">
        <v>18</v>
      </c>
      <c r="B10" s="143"/>
      <c r="C10" s="143"/>
      <c r="D10" s="143"/>
      <c r="E10" s="143"/>
      <c r="F10" s="143"/>
      <c r="G10" s="144"/>
      <c r="H10" s="142" t="s">
        <v>19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4"/>
      <c r="AE10" s="56" t="s">
        <v>20</v>
      </c>
      <c r="AF10" s="57"/>
      <c r="AG10" s="57"/>
      <c r="AH10" s="57"/>
      <c r="AI10" s="57"/>
      <c r="AJ10" s="57"/>
      <c r="AK10" s="57"/>
      <c r="AL10" s="57"/>
      <c r="AM10" s="58"/>
      <c r="AN10" s="142" t="s">
        <v>21</v>
      </c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4"/>
      <c r="BD10" s="142" t="s">
        <v>50</v>
      </c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4"/>
      <c r="BT10" s="142" t="s">
        <v>94</v>
      </c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4"/>
      <c r="CF10" s="151" t="s">
        <v>51</v>
      </c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3"/>
      <c r="CZ10" s="151" t="s">
        <v>52</v>
      </c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3"/>
      <c r="DT10" s="151" t="s">
        <v>53</v>
      </c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3"/>
      <c r="EN10" s="151" t="s">
        <v>54</v>
      </c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3"/>
    </row>
    <row r="11" spans="1:163" s="5" customFormat="1" ht="15" customHeight="1" x14ac:dyDescent="0.25">
      <c r="A11" s="145"/>
      <c r="B11" s="146"/>
      <c r="C11" s="146"/>
      <c r="D11" s="146"/>
      <c r="E11" s="146"/>
      <c r="F11" s="146"/>
      <c r="G11" s="147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  <c r="AE11" s="59"/>
      <c r="AF11" s="60"/>
      <c r="AG11" s="60"/>
      <c r="AH11" s="60"/>
      <c r="AI11" s="60"/>
      <c r="AJ11" s="60"/>
      <c r="AK11" s="60"/>
      <c r="AL11" s="60"/>
      <c r="AM11" s="61"/>
      <c r="AN11" s="145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7"/>
      <c r="BD11" s="145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7"/>
      <c r="BT11" s="145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7"/>
      <c r="CF11" s="12"/>
      <c r="CG11" s="121" t="s">
        <v>84</v>
      </c>
      <c r="CH11" s="121"/>
      <c r="CI11" s="121"/>
      <c r="CJ11" s="121"/>
      <c r="CK11" s="121"/>
      <c r="CL11" s="135" t="s">
        <v>9</v>
      </c>
      <c r="CM11" s="135"/>
      <c r="CN11" s="135"/>
      <c r="CO11" s="13"/>
      <c r="CP11" s="12"/>
      <c r="CQ11" s="121" t="s">
        <v>106</v>
      </c>
      <c r="CR11" s="121"/>
      <c r="CS11" s="121"/>
      <c r="CT11" s="121"/>
      <c r="CU11" s="121"/>
      <c r="CV11" s="135" t="s">
        <v>9</v>
      </c>
      <c r="CW11" s="135"/>
      <c r="CX11" s="135"/>
      <c r="CY11" s="14"/>
      <c r="CZ11" s="12"/>
      <c r="DA11" s="121" t="s">
        <v>84</v>
      </c>
      <c r="DB11" s="121"/>
      <c r="DC11" s="121"/>
      <c r="DD11" s="121"/>
      <c r="DE11" s="121"/>
      <c r="DF11" s="135" t="s">
        <v>9</v>
      </c>
      <c r="DG11" s="135"/>
      <c r="DH11" s="135"/>
      <c r="DI11" s="13"/>
      <c r="DJ11" s="12"/>
      <c r="DK11" s="121" t="s">
        <v>106</v>
      </c>
      <c r="DL11" s="121"/>
      <c r="DM11" s="121"/>
      <c r="DN11" s="121"/>
      <c r="DO11" s="121"/>
      <c r="DP11" s="135" t="s">
        <v>9</v>
      </c>
      <c r="DQ11" s="135"/>
      <c r="DR11" s="135"/>
      <c r="DS11" s="14"/>
      <c r="DT11" s="12"/>
      <c r="DU11" s="121" t="s">
        <v>84</v>
      </c>
      <c r="DV11" s="121"/>
      <c r="DW11" s="121"/>
      <c r="DX11" s="121"/>
      <c r="DY11" s="121"/>
      <c r="DZ11" s="135" t="s">
        <v>9</v>
      </c>
      <c r="EA11" s="135"/>
      <c r="EB11" s="135"/>
      <c r="EC11" s="13"/>
      <c r="ED11" s="12"/>
      <c r="EE11" s="121" t="s">
        <v>106</v>
      </c>
      <c r="EF11" s="121"/>
      <c r="EG11" s="121"/>
      <c r="EH11" s="121"/>
      <c r="EI11" s="121"/>
      <c r="EJ11" s="135" t="s">
        <v>9</v>
      </c>
      <c r="EK11" s="135"/>
      <c r="EL11" s="135"/>
      <c r="EM11" s="14"/>
      <c r="EN11" s="12"/>
      <c r="EO11" s="121" t="s">
        <v>84</v>
      </c>
      <c r="EP11" s="121"/>
      <c r="EQ11" s="121"/>
      <c r="ER11" s="121"/>
      <c r="ES11" s="121"/>
      <c r="ET11" s="135" t="s">
        <v>9</v>
      </c>
      <c r="EU11" s="135"/>
      <c r="EV11" s="135"/>
      <c r="EW11" s="13"/>
      <c r="EX11" s="12"/>
      <c r="EY11" s="121" t="s">
        <v>106</v>
      </c>
      <c r="EZ11" s="121"/>
      <c r="FA11" s="121"/>
      <c r="FB11" s="121"/>
      <c r="FC11" s="121"/>
      <c r="FD11" s="135" t="s">
        <v>9</v>
      </c>
      <c r="FE11" s="135"/>
      <c r="FF11" s="135"/>
      <c r="FG11" s="14"/>
    </row>
    <row r="12" spans="1:163" s="5" customFormat="1" ht="5.0999999999999996" customHeight="1" x14ac:dyDescent="0.25">
      <c r="A12" s="148"/>
      <c r="B12" s="149"/>
      <c r="C12" s="149"/>
      <c r="D12" s="149"/>
      <c r="E12" s="149"/>
      <c r="F12" s="149"/>
      <c r="G12" s="150"/>
      <c r="H12" s="148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0"/>
      <c r="AE12" s="62"/>
      <c r="AF12" s="63"/>
      <c r="AG12" s="63"/>
      <c r="AH12" s="63"/>
      <c r="AI12" s="63"/>
      <c r="AJ12" s="63"/>
      <c r="AK12" s="63"/>
      <c r="AL12" s="63"/>
      <c r="AM12" s="64"/>
      <c r="AN12" s="148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50"/>
      <c r="BD12" s="148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50"/>
      <c r="BT12" s="148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50"/>
      <c r="CF12" s="15"/>
      <c r="CG12" s="16"/>
      <c r="CH12" s="16"/>
      <c r="CI12" s="16"/>
      <c r="CJ12" s="16"/>
      <c r="CK12" s="16"/>
      <c r="CL12" s="16"/>
      <c r="CM12" s="16"/>
      <c r="CN12" s="16"/>
      <c r="CO12" s="16"/>
      <c r="CP12" s="15"/>
      <c r="CQ12" s="16"/>
      <c r="CR12" s="16"/>
      <c r="CS12" s="16"/>
      <c r="CT12" s="16"/>
      <c r="CU12" s="16"/>
      <c r="CV12" s="16"/>
      <c r="CW12" s="16"/>
      <c r="CX12" s="16"/>
      <c r="CY12" s="17"/>
      <c r="CZ12" s="15"/>
      <c r="DA12" s="16"/>
      <c r="DB12" s="16"/>
      <c r="DC12" s="16"/>
      <c r="DD12" s="16"/>
      <c r="DE12" s="16"/>
      <c r="DF12" s="16"/>
      <c r="DG12" s="16"/>
      <c r="DH12" s="16"/>
      <c r="DI12" s="16"/>
      <c r="DJ12" s="15"/>
      <c r="DK12" s="16"/>
      <c r="DL12" s="16"/>
      <c r="DM12" s="16"/>
      <c r="DN12" s="16"/>
      <c r="DO12" s="16"/>
      <c r="DP12" s="16"/>
      <c r="DQ12" s="16"/>
      <c r="DR12" s="16"/>
      <c r="DS12" s="17"/>
      <c r="DT12" s="15"/>
      <c r="DU12" s="16"/>
      <c r="DV12" s="16"/>
      <c r="DW12" s="16"/>
      <c r="DX12" s="16"/>
      <c r="DY12" s="16"/>
      <c r="DZ12" s="16"/>
      <c r="EA12" s="16"/>
      <c r="EB12" s="16"/>
      <c r="EC12" s="16"/>
      <c r="ED12" s="15"/>
      <c r="EE12" s="16"/>
      <c r="EF12" s="16"/>
      <c r="EG12" s="16"/>
      <c r="EH12" s="16"/>
      <c r="EI12" s="16"/>
      <c r="EJ12" s="16"/>
      <c r="EK12" s="16"/>
      <c r="EL12" s="16"/>
      <c r="EM12" s="17"/>
      <c r="EN12" s="15"/>
      <c r="EO12" s="16"/>
      <c r="EP12" s="16"/>
      <c r="EQ12" s="16"/>
      <c r="ER12" s="16"/>
      <c r="ES12" s="16"/>
      <c r="ET12" s="16"/>
      <c r="EU12" s="16"/>
      <c r="EV12" s="16"/>
      <c r="EW12" s="16"/>
      <c r="EX12" s="15"/>
      <c r="EY12" s="16"/>
      <c r="EZ12" s="16"/>
      <c r="FA12" s="16"/>
      <c r="FB12" s="16"/>
      <c r="FC12" s="16"/>
      <c r="FD12" s="16"/>
      <c r="FE12" s="16"/>
      <c r="FF12" s="16"/>
      <c r="FG12" s="17"/>
    </row>
    <row r="13" spans="1:163" s="5" customFormat="1" ht="13.2" x14ac:dyDescent="0.25">
      <c r="A13" s="136">
        <v>1</v>
      </c>
      <c r="B13" s="137"/>
      <c r="C13" s="137"/>
      <c r="D13" s="137"/>
      <c r="E13" s="137"/>
      <c r="F13" s="137"/>
      <c r="G13" s="138"/>
      <c r="H13" s="136">
        <v>2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8"/>
      <c r="AE13" s="136">
        <v>3</v>
      </c>
      <c r="AF13" s="137"/>
      <c r="AG13" s="137"/>
      <c r="AH13" s="137"/>
      <c r="AI13" s="137"/>
      <c r="AJ13" s="137"/>
      <c r="AK13" s="137"/>
      <c r="AL13" s="137"/>
      <c r="AM13" s="138"/>
      <c r="AN13" s="136">
        <v>4</v>
      </c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8"/>
      <c r="BD13" s="136">
        <v>5</v>
      </c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8"/>
      <c r="BT13" s="136">
        <v>6</v>
      </c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8"/>
      <c r="CF13" s="136">
        <v>7</v>
      </c>
      <c r="CG13" s="137"/>
      <c r="CH13" s="137"/>
      <c r="CI13" s="137"/>
      <c r="CJ13" s="137"/>
      <c r="CK13" s="137"/>
      <c r="CL13" s="137"/>
      <c r="CM13" s="137"/>
      <c r="CN13" s="137"/>
      <c r="CO13" s="137"/>
      <c r="CP13" s="136">
        <v>8</v>
      </c>
      <c r="CQ13" s="137"/>
      <c r="CR13" s="137"/>
      <c r="CS13" s="137"/>
      <c r="CT13" s="137"/>
      <c r="CU13" s="137"/>
      <c r="CV13" s="137"/>
      <c r="CW13" s="137"/>
      <c r="CX13" s="137"/>
      <c r="CY13" s="138"/>
      <c r="CZ13" s="136">
        <v>9</v>
      </c>
      <c r="DA13" s="137"/>
      <c r="DB13" s="137"/>
      <c r="DC13" s="137"/>
      <c r="DD13" s="137"/>
      <c r="DE13" s="137"/>
      <c r="DF13" s="137"/>
      <c r="DG13" s="137"/>
      <c r="DH13" s="137"/>
      <c r="DI13" s="137"/>
      <c r="DJ13" s="136">
        <v>10</v>
      </c>
      <c r="DK13" s="137"/>
      <c r="DL13" s="137"/>
      <c r="DM13" s="137"/>
      <c r="DN13" s="137"/>
      <c r="DO13" s="137"/>
      <c r="DP13" s="137"/>
      <c r="DQ13" s="137"/>
      <c r="DR13" s="137"/>
      <c r="DS13" s="138"/>
      <c r="DT13" s="136">
        <v>11</v>
      </c>
      <c r="DU13" s="137"/>
      <c r="DV13" s="137"/>
      <c r="DW13" s="137"/>
      <c r="DX13" s="137"/>
      <c r="DY13" s="137"/>
      <c r="DZ13" s="137"/>
      <c r="EA13" s="137"/>
      <c r="EB13" s="137"/>
      <c r="EC13" s="137"/>
      <c r="ED13" s="136">
        <v>12</v>
      </c>
      <c r="EE13" s="137"/>
      <c r="EF13" s="137"/>
      <c r="EG13" s="137"/>
      <c r="EH13" s="137"/>
      <c r="EI13" s="137"/>
      <c r="EJ13" s="137"/>
      <c r="EK13" s="137"/>
      <c r="EL13" s="137"/>
      <c r="EM13" s="138"/>
      <c r="EN13" s="136">
        <v>13</v>
      </c>
      <c r="EO13" s="137"/>
      <c r="EP13" s="137"/>
      <c r="EQ13" s="137"/>
      <c r="ER13" s="137"/>
      <c r="ES13" s="137"/>
      <c r="ET13" s="137"/>
      <c r="EU13" s="137"/>
      <c r="EV13" s="137"/>
      <c r="EW13" s="137"/>
      <c r="EX13" s="136">
        <v>14</v>
      </c>
      <c r="EY13" s="137"/>
      <c r="EZ13" s="137"/>
      <c r="FA13" s="137"/>
      <c r="FB13" s="137"/>
      <c r="FC13" s="137"/>
      <c r="FD13" s="137"/>
      <c r="FE13" s="137"/>
      <c r="FF13" s="137"/>
      <c r="FG13" s="138"/>
    </row>
    <row r="14" spans="1:163" s="5" customFormat="1" ht="15" customHeight="1" x14ac:dyDescent="0.25">
      <c r="A14" s="90" t="s">
        <v>22</v>
      </c>
      <c r="B14" s="91"/>
      <c r="C14" s="91"/>
      <c r="D14" s="91"/>
      <c r="E14" s="91"/>
      <c r="F14" s="91"/>
      <c r="G14" s="92"/>
      <c r="H14" s="18"/>
      <c r="I14" s="139" t="s">
        <v>23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40"/>
      <c r="AE14" s="115"/>
      <c r="AF14" s="118"/>
      <c r="AG14" s="118"/>
      <c r="AH14" s="118"/>
      <c r="AI14" s="118"/>
      <c r="AJ14" s="118"/>
      <c r="AK14" s="118"/>
      <c r="AL14" s="118"/>
      <c r="AM14" s="119"/>
      <c r="AN14" s="98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100"/>
      <c r="BD14" s="98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100"/>
      <c r="BT14" s="120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98"/>
      <c r="CG14" s="99"/>
      <c r="CH14" s="99"/>
      <c r="CI14" s="99"/>
      <c r="CJ14" s="99"/>
      <c r="CK14" s="99"/>
      <c r="CL14" s="99"/>
      <c r="CM14" s="99"/>
      <c r="CN14" s="99"/>
      <c r="CO14" s="100"/>
      <c r="CP14" s="98"/>
      <c r="CQ14" s="99"/>
      <c r="CR14" s="99"/>
      <c r="CS14" s="99"/>
      <c r="CT14" s="99"/>
      <c r="CU14" s="99"/>
      <c r="CV14" s="99"/>
      <c r="CW14" s="99"/>
      <c r="CX14" s="99"/>
      <c r="CY14" s="100"/>
      <c r="CZ14" s="98"/>
      <c r="DA14" s="99"/>
      <c r="DB14" s="99"/>
      <c r="DC14" s="99"/>
      <c r="DD14" s="99"/>
      <c r="DE14" s="99"/>
      <c r="DF14" s="99"/>
      <c r="DG14" s="99"/>
      <c r="DH14" s="99"/>
      <c r="DI14" s="100"/>
      <c r="DJ14" s="98"/>
      <c r="DK14" s="99"/>
      <c r="DL14" s="99"/>
      <c r="DM14" s="99"/>
      <c r="DN14" s="99"/>
      <c r="DO14" s="99"/>
      <c r="DP14" s="99"/>
      <c r="DQ14" s="99"/>
      <c r="DR14" s="99"/>
      <c r="DS14" s="100"/>
      <c r="DT14" s="98"/>
      <c r="DU14" s="99"/>
      <c r="DV14" s="99"/>
      <c r="DW14" s="99"/>
      <c r="DX14" s="99"/>
      <c r="DY14" s="99"/>
      <c r="DZ14" s="99"/>
      <c r="EA14" s="99"/>
      <c r="EB14" s="99"/>
      <c r="EC14" s="99"/>
      <c r="ED14" s="98"/>
      <c r="EE14" s="99"/>
      <c r="EF14" s="99"/>
      <c r="EG14" s="99"/>
      <c r="EH14" s="99"/>
      <c r="EI14" s="99"/>
      <c r="EJ14" s="99"/>
      <c r="EK14" s="99"/>
      <c r="EL14" s="99"/>
      <c r="EM14" s="100"/>
      <c r="EN14" s="98"/>
      <c r="EO14" s="99"/>
      <c r="EP14" s="99"/>
      <c r="EQ14" s="99"/>
      <c r="ER14" s="99"/>
      <c r="ES14" s="99"/>
      <c r="ET14" s="99"/>
      <c r="EU14" s="99"/>
      <c r="EV14" s="99"/>
      <c r="EW14" s="99"/>
      <c r="EX14" s="98"/>
      <c r="EY14" s="99"/>
      <c r="EZ14" s="99"/>
      <c r="FA14" s="99"/>
      <c r="FB14" s="99"/>
      <c r="FC14" s="99"/>
      <c r="FD14" s="99"/>
      <c r="FE14" s="99"/>
      <c r="FF14" s="99"/>
      <c r="FG14" s="100"/>
    </row>
    <row r="15" spans="1:163" s="5" customFormat="1" ht="26.25" customHeight="1" x14ac:dyDescent="0.3">
      <c r="A15" s="90" t="s">
        <v>24</v>
      </c>
      <c r="B15" s="91"/>
      <c r="C15" s="91"/>
      <c r="D15" s="91"/>
      <c r="E15" s="91"/>
      <c r="F15" s="91"/>
      <c r="G15" s="92"/>
      <c r="H15" s="101" t="s">
        <v>70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3"/>
      <c r="AE15" s="115"/>
      <c r="AF15" s="118"/>
      <c r="AG15" s="118"/>
      <c r="AH15" s="118"/>
      <c r="AI15" s="118"/>
      <c r="AJ15" s="118"/>
      <c r="AK15" s="118"/>
      <c r="AL15" s="118"/>
      <c r="AM15" s="119"/>
      <c r="AN15" s="98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100"/>
      <c r="BD15" s="98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100"/>
      <c r="BT15" s="120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98"/>
      <c r="CG15" s="99"/>
      <c r="CH15" s="99"/>
      <c r="CI15" s="99"/>
      <c r="CJ15" s="99"/>
      <c r="CK15" s="99"/>
      <c r="CL15" s="99"/>
      <c r="CM15" s="99"/>
      <c r="CN15" s="99"/>
      <c r="CO15" s="100"/>
      <c r="CP15" s="98"/>
      <c r="CQ15" s="99"/>
      <c r="CR15" s="99"/>
      <c r="CS15" s="99"/>
      <c r="CT15" s="99"/>
      <c r="CU15" s="99"/>
      <c r="CV15" s="99"/>
      <c r="CW15" s="99"/>
      <c r="CX15" s="99"/>
      <c r="CY15" s="100"/>
      <c r="CZ15" s="98"/>
      <c r="DA15" s="99"/>
      <c r="DB15" s="99"/>
      <c r="DC15" s="99"/>
      <c r="DD15" s="99"/>
      <c r="DE15" s="99"/>
      <c r="DF15" s="99"/>
      <c r="DG15" s="99"/>
      <c r="DH15" s="99"/>
      <c r="DI15" s="100"/>
      <c r="DJ15" s="98"/>
      <c r="DK15" s="99"/>
      <c r="DL15" s="99"/>
      <c r="DM15" s="99"/>
      <c r="DN15" s="99"/>
      <c r="DO15" s="99"/>
      <c r="DP15" s="99"/>
      <c r="DQ15" s="99"/>
      <c r="DR15" s="99"/>
      <c r="DS15" s="100"/>
      <c r="DT15" s="98"/>
      <c r="DU15" s="99"/>
      <c r="DV15" s="99"/>
      <c r="DW15" s="99"/>
      <c r="DX15" s="99"/>
      <c r="DY15" s="99"/>
      <c r="DZ15" s="99"/>
      <c r="EA15" s="99"/>
      <c r="EB15" s="99"/>
      <c r="EC15" s="99"/>
      <c r="ED15" s="98"/>
      <c r="EE15" s="99"/>
      <c r="EF15" s="99"/>
      <c r="EG15" s="99"/>
      <c r="EH15" s="99"/>
      <c r="EI15" s="99"/>
      <c r="EJ15" s="99"/>
      <c r="EK15" s="99"/>
      <c r="EL15" s="99"/>
      <c r="EM15" s="100"/>
      <c r="EN15" s="98"/>
      <c r="EO15" s="99"/>
      <c r="EP15" s="99"/>
      <c r="EQ15" s="99"/>
      <c r="ER15" s="99"/>
      <c r="ES15" s="99"/>
      <c r="ET15" s="99"/>
      <c r="EU15" s="99"/>
      <c r="EV15" s="99"/>
      <c r="EW15" s="99"/>
      <c r="EX15" s="98"/>
      <c r="EY15" s="99"/>
      <c r="EZ15" s="99"/>
      <c r="FA15" s="99"/>
      <c r="FB15" s="99"/>
      <c r="FC15" s="99"/>
      <c r="FD15" s="99"/>
      <c r="FE15" s="99"/>
      <c r="FF15" s="99"/>
      <c r="FG15" s="100"/>
    </row>
    <row r="16" spans="1:163" s="5" customFormat="1" ht="15" customHeight="1" x14ac:dyDescent="0.25">
      <c r="A16" s="31" t="s">
        <v>71</v>
      </c>
      <c r="B16" s="32"/>
      <c r="C16" s="32"/>
      <c r="D16" s="32"/>
      <c r="E16" s="32"/>
      <c r="F16" s="32"/>
      <c r="G16" s="33"/>
      <c r="H16" s="107" t="s">
        <v>72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9"/>
      <c r="AE16" s="115" t="s">
        <v>73</v>
      </c>
      <c r="AF16" s="118"/>
      <c r="AG16" s="118"/>
      <c r="AH16" s="118"/>
      <c r="AI16" s="118"/>
      <c r="AJ16" s="118"/>
      <c r="AK16" s="118"/>
      <c r="AL16" s="118"/>
      <c r="AM16" s="119"/>
      <c r="AN16" s="132" t="s">
        <v>99</v>
      </c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4"/>
      <c r="BD16" s="132" t="s">
        <v>99</v>
      </c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4"/>
      <c r="BT16" s="120" t="s">
        <v>82</v>
      </c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98">
        <v>1200</v>
      </c>
      <c r="CG16" s="99"/>
      <c r="CH16" s="99"/>
      <c r="CI16" s="99"/>
      <c r="CJ16" s="99"/>
      <c r="CK16" s="99"/>
      <c r="CL16" s="99"/>
      <c r="CM16" s="99"/>
      <c r="CN16" s="99"/>
      <c r="CO16" s="100"/>
      <c r="CP16" s="98">
        <v>1520</v>
      </c>
      <c r="CQ16" s="99"/>
      <c r="CR16" s="99"/>
      <c r="CS16" s="99"/>
      <c r="CT16" s="99"/>
      <c r="CU16" s="99"/>
      <c r="CV16" s="99"/>
      <c r="CW16" s="99"/>
      <c r="CX16" s="99"/>
      <c r="CY16" s="100"/>
      <c r="CZ16" s="98">
        <v>1200</v>
      </c>
      <c r="DA16" s="99"/>
      <c r="DB16" s="99"/>
      <c r="DC16" s="99"/>
      <c r="DD16" s="99"/>
      <c r="DE16" s="99"/>
      <c r="DF16" s="99"/>
      <c r="DG16" s="99"/>
      <c r="DH16" s="99"/>
      <c r="DI16" s="99"/>
      <c r="DJ16" s="98">
        <v>57860</v>
      </c>
      <c r="DK16" s="99"/>
      <c r="DL16" s="99"/>
      <c r="DM16" s="99"/>
      <c r="DN16" s="99"/>
      <c r="DO16" s="99"/>
      <c r="DP16" s="99"/>
      <c r="DQ16" s="99"/>
      <c r="DR16" s="99"/>
      <c r="DS16" s="99"/>
      <c r="DT16" s="98">
        <f>CZ16-CF16</f>
        <v>0</v>
      </c>
      <c r="DU16" s="99"/>
      <c r="DV16" s="99"/>
      <c r="DW16" s="99"/>
      <c r="DX16" s="99"/>
      <c r="DY16" s="99"/>
      <c r="DZ16" s="99"/>
      <c r="EA16" s="99"/>
      <c r="EB16" s="99"/>
      <c r="EC16" s="100"/>
      <c r="ED16" s="98">
        <f>DJ16-CP16</f>
        <v>56340</v>
      </c>
      <c r="EE16" s="99"/>
      <c r="EF16" s="99"/>
      <c r="EG16" s="99"/>
      <c r="EH16" s="99"/>
      <c r="EI16" s="99"/>
      <c r="EJ16" s="99"/>
      <c r="EK16" s="99"/>
      <c r="EL16" s="99"/>
      <c r="EM16" s="100"/>
      <c r="EN16" s="123"/>
      <c r="EO16" s="124"/>
      <c r="EP16" s="124"/>
      <c r="EQ16" s="124"/>
      <c r="ER16" s="124"/>
      <c r="ES16" s="124"/>
      <c r="ET16" s="124"/>
      <c r="EU16" s="124"/>
      <c r="EV16" s="124"/>
      <c r="EW16" s="125"/>
      <c r="EX16" s="123"/>
      <c r="EY16" s="124"/>
      <c r="EZ16" s="124"/>
      <c r="FA16" s="124"/>
      <c r="FB16" s="124"/>
      <c r="FC16" s="124"/>
      <c r="FD16" s="124"/>
      <c r="FE16" s="124"/>
      <c r="FF16" s="124"/>
      <c r="FG16" s="125"/>
    </row>
    <row r="17" spans="1:163" s="5" customFormat="1" ht="25.5" customHeight="1" x14ac:dyDescent="0.25">
      <c r="A17" s="104"/>
      <c r="B17" s="105"/>
      <c r="C17" s="105"/>
      <c r="D17" s="105"/>
      <c r="E17" s="105"/>
      <c r="F17" s="105"/>
      <c r="G17" s="106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2"/>
      <c r="AE17" s="115" t="s">
        <v>74</v>
      </c>
      <c r="AF17" s="118"/>
      <c r="AG17" s="118"/>
      <c r="AH17" s="118"/>
      <c r="AI17" s="118"/>
      <c r="AJ17" s="118"/>
      <c r="AK17" s="118"/>
      <c r="AL17" s="118"/>
      <c r="AM17" s="119"/>
      <c r="AN17" s="132" t="s">
        <v>99</v>
      </c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4"/>
      <c r="BD17" s="132" t="s">
        <v>99</v>
      </c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4"/>
      <c r="BT17" s="120" t="s">
        <v>83</v>
      </c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6">
        <v>7.1999999999999998E-3</v>
      </c>
      <c r="CG17" s="127"/>
      <c r="CH17" s="127"/>
      <c r="CI17" s="127"/>
      <c r="CJ17" s="127"/>
      <c r="CK17" s="127"/>
      <c r="CL17" s="127"/>
      <c r="CM17" s="127"/>
      <c r="CN17" s="127"/>
      <c r="CO17" s="131"/>
      <c r="CP17" s="126">
        <v>8.9999999999999993E-3</v>
      </c>
      <c r="CQ17" s="127"/>
      <c r="CR17" s="127"/>
      <c r="CS17" s="127"/>
      <c r="CT17" s="127"/>
      <c r="CU17" s="127"/>
      <c r="CV17" s="127"/>
      <c r="CW17" s="127"/>
      <c r="CX17" s="127"/>
      <c r="CY17" s="131"/>
      <c r="CZ17" s="126">
        <v>7.0000000000000001E-3</v>
      </c>
      <c r="DA17" s="127"/>
      <c r="DB17" s="127"/>
      <c r="DC17" s="127"/>
      <c r="DD17" s="127"/>
      <c r="DE17" s="127"/>
      <c r="DF17" s="127"/>
      <c r="DG17" s="127"/>
      <c r="DH17" s="127"/>
      <c r="DI17" s="127"/>
      <c r="DJ17" s="126">
        <v>0.37</v>
      </c>
      <c r="DK17" s="127"/>
      <c r="DL17" s="127"/>
      <c r="DM17" s="127"/>
      <c r="DN17" s="127"/>
      <c r="DO17" s="127"/>
      <c r="DP17" s="127"/>
      <c r="DQ17" s="127"/>
      <c r="DR17" s="127"/>
      <c r="DS17" s="127"/>
      <c r="DT17" s="128"/>
      <c r="DU17" s="129"/>
      <c r="DV17" s="129"/>
      <c r="DW17" s="129"/>
      <c r="DX17" s="129"/>
      <c r="DY17" s="129"/>
      <c r="DZ17" s="129"/>
      <c r="EA17" s="129"/>
      <c r="EB17" s="129"/>
      <c r="EC17" s="130"/>
      <c r="ED17" s="128"/>
      <c r="EE17" s="129"/>
      <c r="EF17" s="129"/>
      <c r="EG17" s="129"/>
      <c r="EH17" s="129"/>
      <c r="EI17" s="129"/>
      <c r="EJ17" s="129"/>
      <c r="EK17" s="129"/>
      <c r="EL17" s="129"/>
      <c r="EM17" s="130"/>
      <c r="EN17" s="126">
        <f>CZ17-CF17</f>
        <v>-1.9999999999999966E-4</v>
      </c>
      <c r="EO17" s="127"/>
      <c r="EP17" s="127"/>
      <c r="EQ17" s="127"/>
      <c r="ER17" s="127"/>
      <c r="ES17" s="127"/>
      <c r="ET17" s="127"/>
      <c r="EU17" s="127"/>
      <c r="EV17" s="127"/>
      <c r="EW17" s="131"/>
      <c r="EX17" s="126">
        <f>DJ17-CP17</f>
        <v>0.36099999999999999</v>
      </c>
      <c r="EY17" s="127"/>
      <c r="EZ17" s="127"/>
      <c r="FA17" s="127"/>
      <c r="FB17" s="127"/>
      <c r="FC17" s="127"/>
      <c r="FD17" s="127"/>
      <c r="FE17" s="127"/>
      <c r="FF17" s="127"/>
      <c r="FG17" s="131"/>
    </row>
    <row r="18" spans="1:163" s="5" customFormat="1" ht="37.5" customHeight="1" x14ac:dyDescent="0.3">
      <c r="A18" s="90" t="s">
        <v>75</v>
      </c>
      <c r="B18" s="91"/>
      <c r="C18" s="91"/>
      <c r="D18" s="91"/>
      <c r="E18" s="91"/>
      <c r="F18" s="91"/>
      <c r="G18" s="92"/>
      <c r="H18" s="101" t="s">
        <v>76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4"/>
      <c r="AE18" s="115"/>
      <c r="AF18" s="118"/>
      <c r="AG18" s="118"/>
      <c r="AH18" s="118"/>
      <c r="AI18" s="118"/>
      <c r="AJ18" s="118"/>
      <c r="AK18" s="118"/>
      <c r="AL18" s="118"/>
      <c r="AM18" s="119"/>
      <c r="AN18" s="98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100"/>
      <c r="BD18" s="98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100"/>
      <c r="BT18" s="120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98"/>
      <c r="CG18" s="99"/>
      <c r="CH18" s="99"/>
      <c r="CI18" s="99"/>
      <c r="CJ18" s="99"/>
      <c r="CK18" s="99"/>
      <c r="CL18" s="99"/>
      <c r="CM18" s="99"/>
      <c r="CN18" s="99"/>
      <c r="CO18" s="100"/>
      <c r="CP18" s="98"/>
      <c r="CQ18" s="99"/>
      <c r="CR18" s="99"/>
      <c r="CS18" s="99"/>
      <c r="CT18" s="99"/>
      <c r="CU18" s="99"/>
      <c r="CV18" s="99"/>
      <c r="CW18" s="99"/>
      <c r="CX18" s="99"/>
      <c r="CY18" s="100"/>
      <c r="CZ18" s="98"/>
      <c r="DA18" s="99"/>
      <c r="DB18" s="99"/>
      <c r="DC18" s="99"/>
      <c r="DD18" s="99"/>
      <c r="DE18" s="99"/>
      <c r="DF18" s="99"/>
      <c r="DG18" s="99"/>
      <c r="DH18" s="99"/>
      <c r="DI18" s="100"/>
      <c r="DJ18" s="98"/>
      <c r="DK18" s="99"/>
      <c r="DL18" s="99"/>
      <c r="DM18" s="99"/>
      <c r="DN18" s="99"/>
      <c r="DO18" s="99"/>
      <c r="DP18" s="99"/>
      <c r="DQ18" s="99"/>
      <c r="DR18" s="99"/>
      <c r="DS18" s="100"/>
      <c r="DT18" s="98"/>
      <c r="DU18" s="99"/>
      <c r="DV18" s="99"/>
      <c r="DW18" s="99"/>
      <c r="DX18" s="99"/>
      <c r="DY18" s="99"/>
      <c r="DZ18" s="99"/>
      <c r="EA18" s="99"/>
      <c r="EB18" s="99"/>
      <c r="EC18" s="99"/>
      <c r="ED18" s="98"/>
      <c r="EE18" s="99"/>
      <c r="EF18" s="99"/>
      <c r="EG18" s="99"/>
      <c r="EH18" s="99"/>
      <c r="EI18" s="99"/>
      <c r="EJ18" s="99"/>
      <c r="EK18" s="99"/>
      <c r="EL18" s="99"/>
      <c r="EM18" s="100"/>
      <c r="EN18" s="98"/>
      <c r="EO18" s="99"/>
      <c r="EP18" s="99"/>
      <c r="EQ18" s="99"/>
      <c r="ER18" s="99"/>
      <c r="ES18" s="99"/>
      <c r="ET18" s="99"/>
      <c r="EU18" s="99"/>
      <c r="EV18" s="99"/>
      <c r="EW18" s="99"/>
      <c r="EX18" s="98"/>
      <c r="EY18" s="99"/>
      <c r="EZ18" s="99"/>
      <c r="FA18" s="99"/>
      <c r="FB18" s="99"/>
      <c r="FC18" s="99"/>
      <c r="FD18" s="99"/>
      <c r="FE18" s="99"/>
      <c r="FF18" s="99"/>
      <c r="FG18" s="100"/>
    </row>
    <row r="19" spans="1:163" s="5" customFormat="1" ht="15" customHeight="1" x14ac:dyDescent="0.3">
      <c r="A19" s="90" t="s">
        <v>77</v>
      </c>
      <c r="B19" s="91"/>
      <c r="C19" s="91"/>
      <c r="D19" s="91"/>
      <c r="E19" s="91"/>
      <c r="F19" s="91"/>
      <c r="G19" s="92"/>
      <c r="H19" s="115" t="s">
        <v>78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/>
      <c r="AE19" s="115" t="s">
        <v>74</v>
      </c>
      <c r="AF19" s="118"/>
      <c r="AG19" s="118"/>
      <c r="AH19" s="118"/>
      <c r="AI19" s="118"/>
      <c r="AJ19" s="118"/>
      <c r="AK19" s="118"/>
      <c r="AL19" s="118"/>
      <c r="AM19" s="119"/>
      <c r="AN19" s="98">
        <v>100</v>
      </c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100"/>
      <c r="BD19" s="98">
        <v>100</v>
      </c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100"/>
      <c r="BT19" s="120" t="s">
        <v>81</v>
      </c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98">
        <v>100</v>
      </c>
      <c r="CG19" s="99"/>
      <c r="CH19" s="99"/>
      <c r="CI19" s="99"/>
      <c r="CJ19" s="99"/>
      <c r="CK19" s="99"/>
      <c r="CL19" s="99"/>
      <c r="CM19" s="99"/>
      <c r="CN19" s="99"/>
      <c r="CO19" s="100"/>
      <c r="CP19" s="98">
        <v>100</v>
      </c>
      <c r="CQ19" s="99"/>
      <c r="CR19" s="99"/>
      <c r="CS19" s="99"/>
      <c r="CT19" s="99"/>
      <c r="CU19" s="99"/>
      <c r="CV19" s="99"/>
      <c r="CW19" s="99"/>
      <c r="CX19" s="99"/>
      <c r="CY19" s="100"/>
      <c r="CZ19" s="98">
        <v>100</v>
      </c>
      <c r="DA19" s="99"/>
      <c r="DB19" s="99"/>
      <c r="DC19" s="99"/>
      <c r="DD19" s="99"/>
      <c r="DE19" s="99"/>
      <c r="DF19" s="99"/>
      <c r="DG19" s="99"/>
      <c r="DH19" s="99"/>
      <c r="DI19" s="100"/>
      <c r="DJ19" s="98">
        <v>100</v>
      </c>
      <c r="DK19" s="99"/>
      <c r="DL19" s="99"/>
      <c r="DM19" s="99"/>
      <c r="DN19" s="99"/>
      <c r="DO19" s="99"/>
      <c r="DP19" s="99"/>
      <c r="DQ19" s="99"/>
      <c r="DR19" s="99"/>
      <c r="DS19" s="100"/>
      <c r="DT19" s="98">
        <v>0</v>
      </c>
      <c r="DU19" s="99"/>
      <c r="DV19" s="99"/>
      <c r="DW19" s="99"/>
      <c r="DX19" s="99"/>
      <c r="DY19" s="99"/>
      <c r="DZ19" s="99"/>
      <c r="EA19" s="99"/>
      <c r="EB19" s="99"/>
      <c r="EC19" s="99"/>
      <c r="ED19" s="98">
        <v>0</v>
      </c>
      <c r="EE19" s="99"/>
      <c r="EF19" s="99"/>
      <c r="EG19" s="99"/>
      <c r="EH19" s="99"/>
      <c r="EI19" s="99"/>
      <c r="EJ19" s="99"/>
      <c r="EK19" s="99"/>
      <c r="EL19" s="99"/>
      <c r="EM19" s="100"/>
      <c r="EN19" s="98">
        <v>0</v>
      </c>
      <c r="EO19" s="99"/>
      <c r="EP19" s="99"/>
      <c r="EQ19" s="99"/>
      <c r="ER19" s="99"/>
      <c r="ES19" s="99"/>
      <c r="ET19" s="99"/>
      <c r="EU19" s="99"/>
      <c r="EV19" s="99"/>
      <c r="EW19" s="99"/>
      <c r="EX19" s="98">
        <v>0</v>
      </c>
      <c r="EY19" s="99"/>
      <c r="EZ19" s="99"/>
      <c r="FA19" s="99"/>
      <c r="FB19" s="99"/>
      <c r="FC19" s="99"/>
      <c r="FD19" s="99"/>
      <c r="FE19" s="99"/>
      <c r="FF19" s="99"/>
      <c r="FG19" s="100"/>
    </row>
    <row r="20" spans="1:163" s="5" customFormat="1" ht="15" customHeight="1" x14ac:dyDescent="0.3">
      <c r="A20" s="90" t="s">
        <v>79</v>
      </c>
      <c r="B20" s="91"/>
      <c r="C20" s="91"/>
      <c r="D20" s="91"/>
      <c r="E20" s="91"/>
      <c r="F20" s="91"/>
      <c r="G20" s="92"/>
      <c r="H20" s="115" t="s">
        <v>80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7"/>
      <c r="AE20" s="115" t="s">
        <v>74</v>
      </c>
      <c r="AF20" s="118"/>
      <c r="AG20" s="118"/>
      <c r="AH20" s="118"/>
      <c r="AI20" s="118"/>
      <c r="AJ20" s="118"/>
      <c r="AK20" s="118"/>
      <c r="AL20" s="118"/>
      <c r="AM20" s="119"/>
      <c r="AN20" s="98">
        <v>100</v>
      </c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100"/>
      <c r="BD20" s="98">
        <v>100</v>
      </c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100"/>
      <c r="BT20" s="120" t="s">
        <v>81</v>
      </c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98">
        <v>100</v>
      </c>
      <c r="CG20" s="99"/>
      <c r="CH20" s="99"/>
      <c r="CI20" s="99"/>
      <c r="CJ20" s="99"/>
      <c r="CK20" s="99"/>
      <c r="CL20" s="99"/>
      <c r="CM20" s="99"/>
      <c r="CN20" s="99"/>
      <c r="CO20" s="100"/>
      <c r="CP20" s="98">
        <v>100</v>
      </c>
      <c r="CQ20" s="99"/>
      <c r="CR20" s="99"/>
      <c r="CS20" s="99"/>
      <c r="CT20" s="99"/>
      <c r="CU20" s="99"/>
      <c r="CV20" s="99"/>
      <c r="CW20" s="99"/>
      <c r="CX20" s="99"/>
      <c r="CY20" s="100"/>
      <c r="CZ20" s="98">
        <v>100</v>
      </c>
      <c r="DA20" s="99"/>
      <c r="DB20" s="99"/>
      <c r="DC20" s="99"/>
      <c r="DD20" s="99"/>
      <c r="DE20" s="99"/>
      <c r="DF20" s="99"/>
      <c r="DG20" s="99"/>
      <c r="DH20" s="99"/>
      <c r="DI20" s="100"/>
      <c r="DJ20" s="98">
        <v>100</v>
      </c>
      <c r="DK20" s="99"/>
      <c r="DL20" s="99"/>
      <c r="DM20" s="99"/>
      <c r="DN20" s="99"/>
      <c r="DO20" s="99"/>
      <c r="DP20" s="99"/>
      <c r="DQ20" s="99"/>
      <c r="DR20" s="99"/>
      <c r="DS20" s="100"/>
      <c r="DT20" s="98">
        <v>0</v>
      </c>
      <c r="DU20" s="99"/>
      <c r="DV20" s="99"/>
      <c r="DW20" s="99"/>
      <c r="DX20" s="99"/>
      <c r="DY20" s="99"/>
      <c r="DZ20" s="99"/>
      <c r="EA20" s="99"/>
      <c r="EB20" s="99"/>
      <c r="EC20" s="99"/>
      <c r="ED20" s="98">
        <v>0</v>
      </c>
      <c r="EE20" s="99"/>
      <c r="EF20" s="99"/>
      <c r="EG20" s="99"/>
      <c r="EH20" s="99"/>
      <c r="EI20" s="99"/>
      <c r="EJ20" s="99"/>
      <c r="EK20" s="99"/>
      <c r="EL20" s="99"/>
      <c r="EM20" s="100"/>
      <c r="EN20" s="98">
        <v>0</v>
      </c>
      <c r="EO20" s="99"/>
      <c r="EP20" s="99"/>
      <c r="EQ20" s="99"/>
      <c r="ER20" s="99"/>
      <c r="ES20" s="99"/>
      <c r="ET20" s="99"/>
      <c r="EU20" s="99"/>
      <c r="EV20" s="99"/>
      <c r="EW20" s="99"/>
      <c r="EX20" s="98">
        <v>0</v>
      </c>
      <c r="EY20" s="99"/>
      <c r="EZ20" s="99"/>
      <c r="FA20" s="99"/>
      <c r="FB20" s="99"/>
      <c r="FC20" s="99"/>
      <c r="FD20" s="99"/>
      <c r="FE20" s="99"/>
      <c r="FF20" s="99"/>
      <c r="FG20" s="100"/>
    </row>
    <row r="21" spans="1:163" s="5" customFormat="1" ht="15" customHeight="1" x14ac:dyDescent="0.25">
      <c r="A21" s="90" t="s">
        <v>25</v>
      </c>
      <c r="B21" s="91"/>
      <c r="C21" s="91"/>
      <c r="D21" s="91"/>
      <c r="E21" s="91"/>
      <c r="F21" s="91"/>
      <c r="G21" s="92"/>
      <c r="H21" s="19"/>
      <c r="I21" s="93" t="s">
        <v>26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115"/>
      <c r="AF21" s="118"/>
      <c r="AG21" s="118"/>
      <c r="AH21" s="118"/>
      <c r="AI21" s="118"/>
      <c r="AJ21" s="118"/>
      <c r="AK21" s="118"/>
      <c r="AL21" s="118"/>
      <c r="AM21" s="119"/>
      <c r="AN21" s="98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100"/>
      <c r="BD21" s="98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100"/>
      <c r="BT21" s="120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98"/>
      <c r="CG21" s="99"/>
      <c r="CH21" s="99"/>
      <c r="CI21" s="99"/>
      <c r="CJ21" s="99"/>
      <c r="CK21" s="99"/>
      <c r="CL21" s="99"/>
      <c r="CM21" s="99"/>
      <c r="CN21" s="99"/>
      <c r="CO21" s="100"/>
      <c r="CP21" s="98"/>
      <c r="CQ21" s="99"/>
      <c r="CR21" s="99"/>
      <c r="CS21" s="99"/>
      <c r="CT21" s="99"/>
      <c r="CU21" s="99"/>
      <c r="CV21" s="99"/>
      <c r="CW21" s="99"/>
      <c r="CX21" s="99"/>
      <c r="CY21" s="100"/>
      <c r="CZ21" s="98"/>
      <c r="DA21" s="99"/>
      <c r="DB21" s="99"/>
      <c r="DC21" s="99"/>
      <c r="DD21" s="99"/>
      <c r="DE21" s="99"/>
      <c r="DF21" s="99"/>
      <c r="DG21" s="99"/>
      <c r="DH21" s="99"/>
      <c r="DI21" s="100"/>
      <c r="DJ21" s="98"/>
      <c r="DK21" s="99"/>
      <c r="DL21" s="99"/>
      <c r="DM21" s="99"/>
      <c r="DN21" s="99"/>
      <c r="DO21" s="99"/>
      <c r="DP21" s="99"/>
      <c r="DQ21" s="99"/>
      <c r="DR21" s="99"/>
      <c r="DS21" s="100"/>
      <c r="DT21" s="98"/>
      <c r="DU21" s="99"/>
      <c r="DV21" s="99"/>
      <c r="DW21" s="99"/>
      <c r="DX21" s="99"/>
      <c r="DY21" s="99"/>
      <c r="DZ21" s="99"/>
      <c r="EA21" s="99"/>
      <c r="EB21" s="99"/>
      <c r="EC21" s="99"/>
      <c r="ED21" s="98"/>
      <c r="EE21" s="99"/>
      <c r="EF21" s="99"/>
      <c r="EG21" s="99"/>
      <c r="EH21" s="99"/>
      <c r="EI21" s="99"/>
      <c r="EJ21" s="99"/>
      <c r="EK21" s="99"/>
      <c r="EL21" s="99"/>
      <c r="EM21" s="100"/>
      <c r="EN21" s="98"/>
      <c r="EO21" s="99"/>
      <c r="EP21" s="99"/>
      <c r="EQ21" s="99"/>
      <c r="ER21" s="99"/>
      <c r="ES21" s="99"/>
      <c r="ET21" s="99"/>
      <c r="EU21" s="99"/>
      <c r="EV21" s="99"/>
      <c r="EW21" s="99"/>
      <c r="EX21" s="98"/>
      <c r="EY21" s="99"/>
      <c r="EZ21" s="99"/>
      <c r="FA21" s="99"/>
      <c r="FB21" s="99"/>
      <c r="FC21" s="99"/>
      <c r="FD21" s="99"/>
      <c r="FE21" s="99"/>
      <c r="FF21" s="99"/>
      <c r="FG21" s="100"/>
    </row>
    <row r="22" spans="1:163" s="5" customFormat="1" ht="102.75" customHeight="1" x14ac:dyDescent="0.25">
      <c r="A22" s="90" t="s">
        <v>93</v>
      </c>
      <c r="B22" s="91"/>
      <c r="C22" s="91"/>
      <c r="D22" s="91"/>
      <c r="E22" s="91"/>
      <c r="F22" s="91"/>
      <c r="G22" s="92"/>
      <c r="H22" s="19"/>
      <c r="I22" s="93" t="s">
        <v>92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49" t="s">
        <v>74</v>
      </c>
      <c r="AF22" s="50"/>
      <c r="AG22" s="50"/>
      <c r="AH22" s="50"/>
      <c r="AI22" s="50"/>
      <c r="AJ22" s="50"/>
      <c r="AK22" s="50"/>
      <c r="AL22" s="50"/>
      <c r="AM22" s="51"/>
      <c r="AN22" s="95" t="s">
        <v>99</v>
      </c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7"/>
      <c r="BD22" s="95" t="s">
        <v>99</v>
      </c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7"/>
      <c r="BT22" s="95" t="s">
        <v>95</v>
      </c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7"/>
      <c r="CF22" s="20">
        <v>100</v>
      </c>
      <c r="CG22" s="21"/>
      <c r="CH22" s="21"/>
      <c r="CI22" s="21"/>
      <c r="CJ22" s="21"/>
      <c r="CK22" s="21"/>
      <c r="CL22" s="21"/>
      <c r="CM22" s="21"/>
      <c r="CN22" s="21"/>
      <c r="CO22" s="22"/>
      <c r="CP22" s="20">
        <v>100</v>
      </c>
      <c r="CQ22" s="21"/>
      <c r="CR22" s="21"/>
      <c r="CS22" s="21"/>
      <c r="CT22" s="21"/>
      <c r="CU22" s="21"/>
      <c r="CV22" s="21"/>
      <c r="CW22" s="21"/>
      <c r="CX22" s="21"/>
      <c r="CY22" s="22"/>
      <c r="CZ22" s="20">
        <v>100</v>
      </c>
      <c r="DA22" s="21"/>
      <c r="DB22" s="21"/>
      <c r="DC22" s="21"/>
      <c r="DD22" s="21"/>
      <c r="DE22" s="21"/>
      <c r="DF22" s="21"/>
      <c r="DG22" s="21"/>
      <c r="DH22" s="21"/>
      <c r="DI22" s="22"/>
      <c r="DJ22" s="20">
        <v>100</v>
      </c>
      <c r="DK22" s="21"/>
      <c r="DL22" s="21"/>
      <c r="DM22" s="21"/>
      <c r="DN22" s="21"/>
      <c r="DO22" s="21"/>
      <c r="DP22" s="21"/>
      <c r="DQ22" s="21"/>
      <c r="DR22" s="21"/>
      <c r="DS22" s="22"/>
      <c r="DT22" s="20">
        <v>0</v>
      </c>
      <c r="DU22" s="21"/>
      <c r="DV22" s="21"/>
      <c r="DW22" s="21"/>
      <c r="DX22" s="21"/>
      <c r="DY22" s="21"/>
      <c r="DZ22" s="21"/>
      <c r="EA22" s="21"/>
      <c r="EB22" s="21"/>
      <c r="EC22" s="21"/>
      <c r="ED22" s="20">
        <v>0</v>
      </c>
      <c r="EE22" s="21"/>
      <c r="EF22" s="21"/>
      <c r="EG22" s="21"/>
      <c r="EH22" s="21"/>
      <c r="EI22" s="21"/>
      <c r="EJ22" s="21"/>
      <c r="EK22" s="21"/>
      <c r="EL22" s="21"/>
      <c r="EM22" s="22"/>
      <c r="EN22" s="20">
        <v>100</v>
      </c>
      <c r="EO22" s="21"/>
      <c r="EP22" s="21"/>
      <c r="EQ22" s="21"/>
      <c r="ER22" s="21"/>
      <c r="ES22" s="21"/>
      <c r="ET22" s="21"/>
      <c r="EU22" s="21"/>
      <c r="EV22" s="21"/>
      <c r="EW22" s="21"/>
      <c r="EX22" s="20">
        <v>0</v>
      </c>
      <c r="EY22" s="21"/>
      <c r="EZ22" s="21"/>
      <c r="FA22" s="21"/>
      <c r="FB22" s="21"/>
      <c r="FC22" s="21"/>
      <c r="FD22" s="21"/>
      <c r="FE22" s="21"/>
      <c r="FF22" s="21"/>
      <c r="FG22" s="22"/>
    </row>
    <row r="23" spans="1:163" ht="18" customHeight="1" x14ac:dyDescent="0.25"/>
    <row r="24" spans="1:163" s="7" customFormat="1" ht="12" x14ac:dyDescent="0.3">
      <c r="F24" s="7" t="s">
        <v>17</v>
      </c>
    </row>
  </sheetData>
  <mergeCells count="165">
    <mergeCell ref="A8:FG8"/>
    <mergeCell ref="A10:G12"/>
    <mergeCell ref="H10:AD12"/>
    <mergeCell ref="AE10:AM12"/>
    <mergeCell ref="AN10:BC12"/>
    <mergeCell ref="BD10:BS12"/>
    <mergeCell ref="BT10:CE12"/>
    <mergeCell ref="CF10:CY10"/>
    <mergeCell ref="CZ10:DS10"/>
    <mergeCell ref="DT10:EM10"/>
    <mergeCell ref="EN10:FG10"/>
    <mergeCell ref="CG11:CK11"/>
    <mergeCell ref="CL11:CN11"/>
    <mergeCell ref="CQ11:CU11"/>
    <mergeCell ref="CV11:CX11"/>
    <mergeCell ref="DA11:DE11"/>
    <mergeCell ref="DF11:DH11"/>
    <mergeCell ref="DK11:DO11"/>
    <mergeCell ref="DP11:DR11"/>
    <mergeCell ref="DU11:DY11"/>
    <mergeCell ref="FD11:FF11"/>
    <mergeCell ref="DZ11:EB11"/>
    <mergeCell ref="EE11:EI11"/>
    <mergeCell ref="EJ11:EL11"/>
    <mergeCell ref="A13:G13"/>
    <mergeCell ref="H13:AD13"/>
    <mergeCell ref="AE13:AM13"/>
    <mergeCell ref="AN13:BC13"/>
    <mergeCell ref="BD13:BS13"/>
    <mergeCell ref="BT13:CE13"/>
    <mergeCell ref="CF13:CO13"/>
    <mergeCell ref="CP13:CY13"/>
    <mergeCell ref="CZ13:DI13"/>
    <mergeCell ref="AN14:BC14"/>
    <mergeCell ref="BD14:BS14"/>
    <mergeCell ref="ED14:EM14"/>
    <mergeCell ref="EN14:EW14"/>
    <mergeCell ref="EX14:FG14"/>
    <mergeCell ref="CP14:CY14"/>
    <mergeCell ref="CZ14:DI14"/>
    <mergeCell ref="DJ14:DS14"/>
    <mergeCell ref="DT14:EC14"/>
    <mergeCell ref="BT14:CE14"/>
    <mergeCell ref="CF14:CO14"/>
    <mergeCell ref="EO11:ES11"/>
    <mergeCell ref="ET11:EV11"/>
    <mergeCell ref="EY11:FC11"/>
    <mergeCell ref="DJ13:DS13"/>
    <mergeCell ref="DT13:EC13"/>
    <mergeCell ref="ED13:EM13"/>
    <mergeCell ref="EN13:EW13"/>
    <mergeCell ref="EX13:FG13"/>
    <mergeCell ref="A15:G15"/>
    <mergeCell ref="AE15:AM15"/>
    <mergeCell ref="AN15:BC15"/>
    <mergeCell ref="BD15:BS15"/>
    <mergeCell ref="BT15:CE15"/>
    <mergeCell ref="CF15:CO15"/>
    <mergeCell ref="EX15:FG15"/>
    <mergeCell ref="CP15:CY15"/>
    <mergeCell ref="CZ15:DI15"/>
    <mergeCell ref="DJ15:DS15"/>
    <mergeCell ref="DT15:EC15"/>
    <mergeCell ref="ED15:EM15"/>
    <mergeCell ref="EN15:EW15"/>
    <mergeCell ref="A14:G14"/>
    <mergeCell ref="I14:AD14"/>
    <mergeCell ref="AE14:AM14"/>
    <mergeCell ref="AE17:AM17"/>
    <mergeCell ref="AN17:BC17"/>
    <mergeCell ref="BD17:BS17"/>
    <mergeCell ref="BT17:CE17"/>
    <mergeCell ref="CF17:CO17"/>
    <mergeCell ref="CP17:CY17"/>
    <mergeCell ref="CZ17:DI17"/>
    <mergeCell ref="AE16:AM16"/>
    <mergeCell ref="AN16:BC16"/>
    <mergeCell ref="BD16:BS16"/>
    <mergeCell ref="BT16:CE16"/>
    <mergeCell ref="CF16:CO16"/>
    <mergeCell ref="CP16:CY16"/>
    <mergeCell ref="CZ16:DI16"/>
    <mergeCell ref="EX22:FG22"/>
    <mergeCell ref="CP22:CY22"/>
    <mergeCell ref="CZ22:DI22"/>
    <mergeCell ref="DJ22:DS22"/>
    <mergeCell ref="DT22:EC22"/>
    <mergeCell ref="BT22:CE22"/>
    <mergeCell ref="CF22:CO22"/>
    <mergeCell ref="DJ16:DS16"/>
    <mergeCell ref="DT16:EC16"/>
    <mergeCell ref="ED16:EM16"/>
    <mergeCell ref="EN16:EW16"/>
    <mergeCell ref="EX16:FG16"/>
    <mergeCell ref="DJ17:DS17"/>
    <mergeCell ref="DT17:EC17"/>
    <mergeCell ref="ED17:EM17"/>
    <mergeCell ref="EN17:EW17"/>
    <mergeCell ref="EX17:FG17"/>
    <mergeCell ref="DT18:EC18"/>
    <mergeCell ref="ED18:EM18"/>
    <mergeCell ref="EN18:EW18"/>
    <mergeCell ref="EX18:FG18"/>
    <mergeCell ref="EX20:FG20"/>
    <mergeCell ref="DJ20:DS20"/>
    <mergeCell ref="DT20:EC20"/>
    <mergeCell ref="A18:G18"/>
    <mergeCell ref="AE18:AM18"/>
    <mergeCell ref="AN18:BC18"/>
    <mergeCell ref="BD18:BS18"/>
    <mergeCell ref="BT18:CE18"/>
    <mergeCell ref="CF18:CO18"/>
    <mergeCell ref="CP18:CY18"/>
    <mergeCell ref="CZ18:DI18"/>
    <mergeCell ref="DJ18:DS18"/>
    <mergeCell ref="A19:G19"/>
    <mergeCell ref="AE19:AM19"/>
    <mergeCell ref="AN19:BC19"/>
    <mergeCell ref="BD19:BS19"/>
    <mergeCell ref="BT19:CE19"/>
    <mergeCell ref="CF19:CO19"/>
    <mergeCell ref="CP19:CY19"/>
    <mergeCell ref="CZ19:DI19"/>
    <mergeCell ref="BD20:BS20"/>
    <mergeCell ref="BT20:CE20"/>
    <mergeCell ref="CF20:CO20"/>
    <mergeCell ref="CP20:CY20"/>
    <mergeCell ref="CZ20:DI20"/>
    <mergeCell ref="AE20:AM20"/>
    <mergeCell ref="AN20:BC20"/>
    <mergeCell ref="ED20:EM20"/>
    <mergeCell ref="EN20:EW20"/>
    <mergeCell ref="EX21:FG21"/>
    <mergeCell ref="H15:AD15"/>
    <mergeCell ref="A16:G17"/>
    <mergeCell ref="H16:AD17"/>
    <mergeCell ref="H18:AD18"/>
    <mergeCell ref="H19:AD19"/>
    <mergeCell ref="H20:AD20"/>
    <mergeCell ref="A21:G21"/>
    <mergeCell ref="I21:AD21"/>
    <mergeCell ref="AE21:AM21"/>
    <mergeCell ref="AN21:BC21"/>
    <mergeCell ref="BD21:BS21"/>
    <mergeCell ref="BT21:CE21"/>
    <mergeCell ref="CF21:CO21"/>
    <mergeCell ref="CP21:CY21"/>
    <mergeCell ref="CZ21:DI21"/>
    <mergeCell ref="DJ19:DS19"/>
    <mergeCell ref="DT19:EC19"/>
    <mergeCell ref="ED19:EM19"/>
    <mergeCell ref="EN19:EW19"/>
    <mergeCell ref="EX19:FG19"/>
    <mergeCell ref="A20:G20"/>
    <mergeCell ref="A22:G22"/>
    <mergeCell ref="I22:AD22"/>
    <mergeCell ref="AE22:AM22"/>
    <mergeCell ref="AN22:BC22"/>
    <mergeCell ref="BD22:BS22"/>
    <mergeCell ref="DJ21:DS21"/>
    <mergeCell ref="DT21:EC21"/>
    <mergeCell ref="ED21:EM21"/>
    <mergeCell ref="EN21:EW21"/>
    <mergeCell ref="ED22:EM22"/>
    <mergeCell ref="EN22:EW22"/>
  </mergeCells>
  <pageMargins left="0.2" right="0.24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1"/>
  <sheetViews>
    <sheetView view="pageBreakPreview" topLeftCell="A4" zoomScaleNormal="100" zoomScaleSheetLayoutView="100" workbookViewId="0">
      <selection activeCell="DO20" sqref="DO20:DU20"/>
    </sheetView>
  </sheetViews>
  <sheetFormatPr defaultColWidth="0.88671875" defaultRowHeight="13.2" x14ac:dyDescent="0.25"/>
  <cols>
    <col min="1" max="12" width="0.88671875" style="5"/>
    <col min="13" max="13" width="12.6640625" style="5" customWidth="1"/>
    <col min="14" max="142" width="0.88671875" style="5"/>
    <col min="143" max="143" width="0.88671875" style="5" customWidth="1"/>
    <col min="144" max="16384" width="0.88671875" style="5"/>
  </cols>
  <sheetData>
    <row r="1" spans="1:167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W1" s="1"/>
      <c r="CX1" s="1"/>
      <c r="CY1" s="1"/>
      <c r="CZ1" s="1"/>
      <c r="DA1" s="1"/>
      <c r="DB1" s="1"/>
      <c r="DU1" s="1" t="s">
        <v>55</v>
      </c>
    </row>
    <row r="2" spans="1:167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W2" s="1"/>
      <c r="CX2" s="1"/>
      <c r="CY2" s="1"/>
      <c r="CZ2" s="1"/>
      <c r="DA2" s="1"/>
      <c r="DB2" s="1"/>
      <c r="DU2" s="1" t="s">
        <v>0</v>
      </c>
    </row>
    <row r="3" spans="1:167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W3" s="1"/>
      <c r="CX3" s="1"/>
      <c r="CY3" s="1"/>
      <c r="CZ3" s="1"/>
      <c r="DA3" s="1"/>
      <c r="DB3" s="1"/>
      <c r="DU3" s="1" t="s">
        <v>1</v>
      </c>
    </row>
    <row r="4" spans="1:167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W4" s="1"/>
      <c r="CX4" s="1"/>
      <c r="CY4" s="1"/>
      <c r="CZ4" s="1"/>
      <c r="DA4" s="1"/>
      <c r="DB4" s="1"/>
      <c r="DU4" s="1" t="s">
        <v>2</v>
      </c>
    </row>
    <row r="5" spans="1:167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W5" s="1"/>
      <c r="CX5" s="1"/>
      <c r="CY5" s="1"/>
      <c r="CZ5" s="1"/>
      <c r="DA5" s="1"/>
      <c r="DB5" s="1"/>
      <c r="DU5" s="1" t="s">
        <v>3</v>
      </c>
    </row>
    <row r="6" spans="1:167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W6" s="1"/>
      <c r="CX6" s="1"/>
      <c r="CY6" s="1"/>
      <c r="CZ6" s="1"/>
      <c r="DA6" s="1"/>
      <c r="DB6" s="1"/>
      <c r="DU6" s="1" t="s">
        <v>4</v>
      </c>
    </row>
    <row r="7" spans="1:167" ht="15" customHeight="1" x14ac:dyDescent="0.2"/>
    <row r="8" spans="1:167" ht="30" customHeight="1" x14ac:dyDescent="0.3">
      <c r="A8" s="80" t="s">
        <v>56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</row>
    <row r="9" spans="1:167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</row>
    <row r="10" spans="1:167" s="1" customFormat="1" ht="27.75" customHeight="1" x14ac:dyDescent="0.25">
      <c r="A10" s="202" t="s">
        <v>27</v>
      </c>
      <c r="B10" s="203"/>
      <c r="C10" s="203"/>
      <c r="D10" s="203"/>
      <c r="E10" s="204"/>
      <c r="F10" s="202" t="s">
        <v>28</v>
      </c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4"/>
      <c r="V10" s="199" t="s">
        <v>57</v>
      </c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1"/>
      <c r="BD10" s="199" t="s">
        <v>58</v>
      </c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1"/>
      <c r="EJ10" s="196" t="s">
        <v>59</v>
      </c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1"/>
    </row>
    <row r="11" spans="1:167" s="1" customFormat="1" ht="31.5" customHeight="1" x14ac:dyDescent="0.25">
      <c r="A11" s="205"/>
      <c r="B11" s="206"/>
      <c r="C11" s="206"/>
      <c r="D11" s="206"/>
      <c r="E11" s="207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7"/>
      <c r="V11" s="208" t="s">
        <v>60</v>
      </c>
      <c r="W11" s="209"/>
      <c r="X11" s="209"/>
      <c r="Y11" s="209"/>
      <c r="Z11" s="209"/>
      <c r="AA11" s="210"/>
      <c r="AB11" s="196" t="s">
        <v>44</v>
      </c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8"/>
      <c r="AP11" s="196" t="s">
        <v>45</v>
      </c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8"/>
      <c r="BD11" s="196" t="s">
        <v>44</v>
      </c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8"/>
      <c r="CT11" s="196" t="s">
        <v>45</v>
      </c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8"/>
      <c r="EJ11" s="196" t="s">
        <v>44</v>
      </c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8"/>
      <c r="EX11" s="196" t="s">
        <v>45</v>
      </c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8"/>
    </row>
    <row r="12" spans="1:167" s="1" customFormat="1" ht="39" customHeight="1" x14ac:dyDescent="0.25">
      <c r="A12" s="205"/>
      <c r="B12" s="206"/>
      <c r="C12" s="206"/>
      <c r="D12" s="206"/>
      <c r="E12" s="207"/>
      <c r="F12" s="205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7"/>
      <c r="V12" s="211"/>
      <c r="W12" s="212"/>
      <c r="X12" s="212"/>
      <c r="Y12" s="212"/>
      <c r="Z12" s="212"/>
      <c r="AA12" s="213"/>
      <c r="AB12" s="190" t="s">
        <v>61</v>
      </c>
      <c r="AC12" s="191"/>
      <c r="AD12" s="191"/>
      <c r="AE12" s="191"/>
      <c r="AF12" s="191"/>
      <c r="AG12" s="191"/>
      <c r="AH12" s="192"/>
      <c r="AI12" s="190" t="s">
        <v>62</v>
      </c>
      <c r="AJ12" s="191"/>
      <c r="AK12" s="191"/>
      <c r="AL12" s="191"/>
      <c r="AM12" s="191"/>
      <c r="AN12" s="191"/>
      <c r="AO12" s="192"/>
      <c r="AP12" s="190" t="s">
        <v>61</v>
      </c>
      <c r="AQ12" s="191"/>
      <c r="AR12" s="191"/>
      <c r="AS12" s="191"/>
      <c r="AT12" s="191"/>
      <c r="AU12" s="191"/>
      <c r="AV12" s="192"/>
      <c r="AW12" s="190" t="s">
        <v>62</v>
      </c>
      <c r="AX12" s="191"/>
      <c r="AY12" s="191"/>
      <c r="AZ12" s="191"/>
      <c r="BA12" s="191"/>
      <c r="BB12" s="191"/>
      <c r="BC12" s="192"/>
      <c r="BD12" s="196" t="s">
        <v>61</v>
      </c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8"/>
      <c r="BY12" s="199" t="s">
        <v>62</v>
      </c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1"/>
      <c r="CT12" s="196" t="s">
        <v>61</v>
      </c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8"/>
      <c r="DO12" s="199" t="s">
        <v>62</v>
      </c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1"/>
      <c r="EJ12" s="190" t="s">
        <v>61</v>
      </c>
      <c r="EK12" s="191"/>
      <c r="EL12" s="191"/>
      <c r="EM12" s="191"/>
      <c r="EN12" s="191"/>
      <c r="EO12" s="191"/>
      <c r="EP12" s="192"/>
      <c r="EQ12" s="190" t="s">
        <v>62</v>
      </c>
      <c r="ER12" s="191"/>
      <c r="ES12" s="191"/>
      <c r="ET12" s="191"/>
      <c r="EU12" s="191"/>
      <c r="EV12" s="191"/>
      <c r="EW12" s="192"/>
      <c r="EX12" s="190" t="s">
        <v>61</v>
      </c>
      <c r="EY12" s="191"/>
      <c r="EZ12" s="191"/>
      <c r="FA12" s="191"/>
      <c r="FB12" s="191"/>
      <c r="FC12" s="191"/>
      <c r="FD12" s="192"/>
      <c r="FE12" s="190" t="s">
        <v>62</v>
      </c>
      <c r="FF12" s="191"/>
      <c r="FG12" s="191"/>
      <c r="FH12" s="191"/>
      <c r="FI12" s="191"/>
      <c r="FJ12" s="191"/>
      <c r="FK12" s="192"/>
    </row>
    <row r="13" spans="1:167" s="1" customFormat="1" ht="183.6" customHeight="1" x14ac:dyDescent="0.25">
      <c r="A13" s="205"/>
      <c r="B13" s="206"/>
      <c r="C13" s="206"/>
      <c r="D13" s="206"/>
      <c r="E13" s="207"/>
      <c r="F13" s="205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7"/>
      <c r="V13" s="211"/>
      <c r="W13" s="212"/>
      <c r="X13" s="212"/>
      <c r="Y13" s="212"/>
      <c r="Z13" s="212"/>
      <c r="AA13" s="213"/>
      <c r="AB13" s="193"/>
      <c r="AC13" s="194"/>
      <c r="AD13" s="194"/>
      <c r="AE13" s="194"/>
      <c r="AF13" s="194"/>
      <c r="AG13" s="194"/>
      <c r="AH13" s="195"/>
      <c r="AI13" s="193"/>
      <c r="AJ13" s="194"/>
      <c r="AK13" s="194"/>
      <c r="AL13" s="194"/>
      <c r="AM13" s="194"/>
      <c r="AN13" s="194"/>
      <c r="AO13" s="195"/>
      <c r="AP13" s="193"/>
      <c r="AQ13" s="194"/>
      <c r="AR13" s="194"/>
      <c r="AS13" s="194"/>
      <c r="AT13" s="194"/>
      <c r="AU13" s="194"/>
      <c r="AV13" s="195"/>
      <c r="AW13" s="193"/>
      <c r="AX13" s="194"/>
      <c r="AY13" s="194"/>
      <c r="AZ13" s="194"/>
      <c r="BA13" s="194"/>
      <c r="BB13" s="194"/>
      <c r="BC13" s="195"/>
      <c r="BD13" s="187" t="s">
        <v>96</v>
      </c>
      <c r="BE13" s="188"/>
      <c r="BF13" s="188"/>
      <c r="BG13" s="188"/>
      <c r="BH13" s="188"/>
      <c r="BI13" s="188"/>
      <c r="BJ13" s="189"/>
      <c r="BK13" s="187" t="s">
        <v>29</v>
      </c>
      <c r="BL13" s="188"/>
      <c r="BM13" s="188"/>
      <c r="BN13" s="188"/>
      <c r="BO13" s="188"/>
      <c r="BP13" s="188"/>
      <c r="BQ13" s="188"/>
      <c r="BR13" s="187" t="s">
        <v>30</v>
      </c>
      <c r="BS13" s="188"/>
      <c r="BT13" s="188"/>
      <c r="BU13" s="188"/>
      <c r="BV13" s="188"/>
      <c r="BW13" s="188"/>
      <c r="BX13" s="189"/>
      <c r="BY13" s="187" t="s">
        <v>63</v>
      </c>
      <c r="BZ13" s="188"/>
      <c r="CA13" s="188"/>
      <c r="CB13" s="188"/>
      <c r="CC13" s="188"/>
      <c r="CD13" s="188"/>
      <c r="CE13" s="189"/>
      <c r="CF13" s="187" t="s">
        <v>29</v>
      </c>
      <c r="CG13" s="188"/>
      <c r="CH13" s="188"/>
      <c r="CI13" s="188"/>
      <c r="CJ13" s="188"/>
      <c r="CK13" s="188"/>
      <c r="CL13" s="188"/>
      <c r="CM13" s="187" t="s">
        <v>30</v>
      </c>
      <c r="CN13" s="188"/>
      <c r="CO13" s="188"/>
      <c r="CP13" s="188"/>
      <c r="CQ13" s="188"/>
      <c r="CR13" s="188"/>
      <c r="CS13" s="189"/>
      <c r="CT13" s="187" t="s">
        <v>63</v>
      </c>
      <c r="CU13" s="188"/>
      <c r="CV13" s="188"/>
      <c r="CW13" s="188"/>
      <c r="CX13" s="188"/>
      <c r="CY13" s="188"/>
      <c r="CZ13" s="189"/>
      <c r="DA13" s="187" t="s">
        <v>29</v>
      </c>
      <c r="DB13" s="188"/>
      <c r="DC13" s="188"/>
      <c r="DD13" s="188"/>
      <c r="DE13" s="188"/>
      <c r="DF13" s="188"/>
      <c r="DG13" s="188"/>
      <c r="DH13" s="187" t="s">
        <v>30</v>
      </c>
      <c r="DI13" s="188"/>
      <c r="DJ13" s="188"/>
      <c r="DK13" s="188"/>
      <c r="DL13" s="188"/>
      <c r="DM13" s="188"/>
      <c r="DN13" s="189"/>
      <c r="DO13" s="187" t="s">
        <v>63</v>
      </c>
      <c r="DP13" s="188"/>
      <c r="DQ13" s="188"/>
      <c r="DR13" s="188"/>
      <c r="DS13" s="188"/>
      <c r="DT13" s="188"/>
      <c r="DU13" s="189"/>
      <c r="DV13" s="187" t="s">
        <v>29</v>
      </c>
      <c r="DW13" s="188"/>
      <c r="DX13" s="188"/>
      <c r="DY13" s="188"/>
      <c r="DZ13" s="188"/>
      <c r="EA13" s="188"/>
      <c r="EB13" s="188"/>
      <c r="EC13" s="187" t="s">
        <v>30</v>
      </c>
      <c r="ED13" s="188"/>
      <c r="EE13" s="188"/>
      <c r="EF13" s="188"/>
      <c r="EG13" s="188"/>
      <c r="EH13" s="188"/>
      <c r="EI13" s="189"/>
      <c r="EJ13" s="193"/>
      <c r="EK13" s="194"/>
      <c r="EL13" s="194"/>
      <c r="EM13" s="194"/>
      <c r="EN13" s="194"/>
      <c r="EO13" s="194"/>
      <c r="EP13" s="195"/>
      <c r="EQ13" s="193"/>
      <c r="ER13" s="194"/>
      <c r="ES13" s="194"/>
      <c r="ET13" s="194"/>
      <c r="EU13" s="194"/>
      <c r="EV13" s="194"/>
      <c r="EW13" s="195"/>
      <c r="EX13" s="193"/>
      <c r="EY13" s="194"/>
      <c r="EZ13" s="194"/>
      <c r="FA13" s="194"/>
      <c r="FB13" s="194"/>
      <c r="FC13" s="194"/>
      <c r="FD13" s="195"/>
      <c r="FE13" s="193"/>
      <c r="FF13" s="194"/>
      <c r="FG13" s="194"/>
      <c r="FH13" s="194"/>
      <c r="FI13" s="194"/>
      <c r="FJ13" s="194"/>
      <c r="FK13" s="195"/>
    </row>
    <row r="14" spans="1:167" s="1" customFormat="1" ht="12" x14ac:dyDescent="0.25">
      <c r="A14" s="184">
        <v>1</v>
      </c>
      <c r="B14" s="185"/>
      <c r="C14" s="185"/>
      <c r="D14" s="185"/>
      <c r="E14" s="186"/>
      <c r="F14" s="184">
        <v>2</v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6"/>
      <c r="V14" s="184">
        <v>3</v>
      </c>
      <c r="W14" s="185"/>
      <c r="X14" s="185"/>
      <c r="Y14" s="185"/>
      <c r="Z14" s="185"/>
      <c r="AA14" s="186"/>
      <c r="AB14" s="184">
        <v>4</v>
      </c>
      <c r="AC14" s="185"/>
      <c r="AD14" s="185"/>
      <c r="AE14" s="185"/>
      <c r="AF14" s="185"/>
      <c r="AG14" s="185"/>
      <c r="AH14" s="186"/>
      <c r="AI14" s="184">
        <v>5</v>
      </c>
      <c r="AJ14" s="185"/>
      <c r="AK14" s="185"/>
      <c r="AL14" s="185"/>
      <c r="AM14" s="185"/>
      <c r="AN14" s="185"/>
      <c r="AO14" s="186"/>
      <c r="AP14" s="184">
        <v>6</v>
      </c>
      <c r="AQ14" s="185"/>
      <c r="AR14" s="185"/>
      <c r="AS14" s="185"/>
      <c r="AT14" s="185"/>
      <c r="AU14" s="185"/>
      <c r="AV14" s="186"/>
      <c r="AW14" s="184">
        <v>7</v>
      </c>
      <c r="AX14" s="185"/>
      <c r="AY14" s="185"/>
      <c r="AZ14" s="185"/>
      <c r="BA14" s="185"/>
      <c r="BB14" s="185"/>
      <c r="BC14" s="186"/>
      <c r="BD14" s="184">
        <v>8</v>
      </c>
      <c r="BE14" s="185"/>
      <c r="BF14" s="185"/>
      <c r="BG14" s="185"/>
      <c r="BH14" s="185"/>
      <c r="BI14" s="185"/>
      <c r="BJ14" s="186"/>
      <c r="BK14" s="184">
        <v>9</v>
      </c>
      <c r="BL14" s="185"/>
      <c r="BM14" s="185"/>
      <c r="BN14" s="185"/>
      <c r="BO14" s="185"/>
      <c r="BP14" s="185"/>
      <c r="BQ14" s="186"/>
      <c r="BR14" s="184">
        <v>10</v>
      </c>
      <c r="BS14" s="185"/>
      <c r="BT14" s="185"/>
      <c r="BU14" s="185"/>
      <c r="BV14" s="185"/>
      <c r="BW14" s="185"/>
      <c r="BX14" s="186"/>
      <c r="BY14" s="184">
        <v>11</v>
      </c>
      <c r="BZ14" s="185"/>
      <c r="CA14" s="185"/>
      <c r="CB14" s="185"/>
      <c r="CC14" s="185"/>
      <c r="CD14" s="185"/>
      <c r="CE14" s="186"/>
      <c r="CF14" s="184">
        <v>12</v>
      </c>
      <c r="CG14" s="185"/>
      <c r="CH14" s="185"/>
      <c r="CI14" s="185"/>
      <c r="CJ14" s="185"/>
      <c r="CK14" s="185"/>
      <c r="CL14" s="186"/>
      <c r="CM14" s="184">
        <v>13</v>
      </c>
      <c r="CN14" s="185"/>
      <c r="CO14" s="185"/>
      <c r="CP14" s="185"/>
      <c r="CQ14" s="185"/>
      <c r="CR14" s="185"/>
      <c r="CS14" s="186"/>
      <c r="CT14" s="184">
        <v>14</v>
      </c>
      <c r="CU14" s="185"/>
      <c r="CV14" s="185"/>
      <c r="CW14" s="185"/>
      <c r="CX14" s="185"/>
      <c r="CY14" s="185"/>
      <c r="CZ14" s="186"/>
      <c r="DA14" s="184">
        <v>15</v>
      </c>
      <c r="DB14" s="185"/>
      <c r="DC14" s="185"/>
      <c r="DD14" s="185"/>
      <c r="DE14" s="185"/>
      <c r="DF14" s="185"/>
      <c r="DG14" s="186"/>
      <c r="DH14" s="184">
        <v>16</v>
      </c>
      <c r="DI14" s="185"/>
      <c r="DJ14" s="185"/>
      <c r="DK14" s="185"/>
      <c r="DL14" s="185"/>
      <c r="DM14" s="185"/>
      <c r="DN14" s="186"/>
      <c r="DO14" s="184">
        <v>17</v>
      </c>
      <c r="DP14" s="185"/>
      <c r="DQ14" s="185"/>
      <c r="DR14" s="185"/>
      <c r="DS14" s="185"/>
      <c r="DT14" s="185"/>
      <c r="DU14" s="186"/>
      <c r="DV14" s="184">
        <v>18</v>
      </c>
      <c r="DW14" s="185"/>
      <c r="DX14" s="185"/>
      <c r="DY14" s="185"/>
      <c r="DZ14" s="185"/>
      <c r="EA14" s="185"/>
      <c r="EB14" s="186"/>
      <c r="EC14" s="184">
        <v>19</v>
      </c>
      <c r="ED14" s="185"/>
      <c r="EE14" s="185"/>
      <c r="EF14" s="185"/>
      <c r="EG14" s="185"/>
      <c r="EH14" s="185"/>
      <c r="EI14" s="186"/>
      <c r="EJ14" s="184">
        <v>20</v>
      </c>
      <c r="EK14" s="185"/>
      <c r="EL14" s="185"/>
      <c r="EM14" s="185"/>
      <c r="EN14" s="185"/>
      <c r="EO14" s="185"/>
      <c r="EP14" s="186"/>
      <c r="EQ14" s="184">
        <v>21</v>
      </c>
      <c r="ER14" s="185"/>
      <c r="ES14" s="185"/>
      <c r="ET14" s="185"/>
      <c r="EU14" s="185"/>
      <c r="EV14" s="185"/>
      <c r="EW14" s="186"/>
      <c r="EX14" s="184">
        <v>22</v>
      </c>
      <c r="EY14" s="185"/>
      <c r="EZ14" s="185"/>
      <c r="FA14" s="185"/>
      <c r="FB14" s="185"/>
      <c r="FC14" s="185"/>
      <c r="FD14" s="186"/>
      <c r="FE14" s="184">
        <v>23</v>
      </c>
      <c r="FF14" s="185"/>
      <c r="FG14" s="185"/>
      <c r="FH14" s="185"/>
      <c r="FI14" s="185"/>
      <c r="FJ14" s="185"/>
      <c r="FK14" s="186"/>
    </row>
    <row r="15" spans="1:167" s="1" customFormat="1" ht="37.5" customHeight="1" x14ac:dyDescent="0.25">
      <c r="A15" s="160" t="s">
        <v>85</v>
      </c>
      <c r="B15" s="161"/>
      <c r="C15" s="161"/>
      <c r="D15" s="161"/>
      <c r="E15" s="162"/>
      <c r="F15" s="169" t="s">
        <v>70</v>
      </c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1"/>
      <c r="V15" s="172" t="s">
        <v>86</v>
      </c>
      <c r="W15" s="173"/>
      <c r="X15" s="173"/>
      <c r="Y15" s="173"/>
      <c r="Z15" s="173"/>
      <c r="AA15" s="174"/>
      <c r="AB15" s="181">
        <f>AB16+AB17+AB18+AB19</f>
        <v>5.0860000000000003</v>
      </c>
      <c r="AC15" s="158"/>
      <c r="AD15" s="158"/>
      <c r="AE15" s="158"/>
      <c r="AF15" s="158"/>
      <c r="AG15" s="158"/>
      <c r="AH15" s="159"/>
      <c r="AI15" s="157">
        <f>AI19</f>
        <v>1.1819999999999999</v>
      </c>
      <c r="AJ15" s="158"/>
      <c r="AK15" s="158"/>
      <c r="AL15" s="158"/>
      <c r="AM15" s="158"/>
      <c r="AN15" s="158"/>
      <c r="AO15" s="159"/>
      <c r="AP15" s="157">
        <f>AP16+AP17+AP18+AP19</f>
        <v>5.1463600000000005</v>
      </c>
      <c r="AQ15" s="158"/>
      <c r="AR15" s="158"/>
      <c r="AS15" s="158"/>
      <c r="AT15" s="158"/>
      <c r="AU15" s="158"/>
      <c r="AV15" s="159"/>
      <c r="AW15" s="157">
        <f>AW16+AW17+AW18+AW19</f>
        <v>0.48599999999999999</v>
      </c>
      <c r="AX15" s="158"/>
      <c r="AY15" s="158"/>
      <c r="AZ15" s="158"/>
      <c r="BA15" s="158"/>
      <c r="BB15" s="158"/>
      <c r="BC15" s="159"/>
      <c r="BD15" s="157">
        <f t="shared" ref="BD15" si="0">BD16+BD17+BD18</f>
        <v>3.15</v>
      </c>
      <c r="BE15" s="158"/>
      <c r="BF15" s="158"/>
      <c r="BG15" s="158"/>
      <c r="BH15" s="158"/>
      <c r="BI15" s="158"/>
      <c r="BJ15" s="159"/>
      <c r="BK15" s="181">
        <f t="shared" ref="BK15" si="1">BK16+BK17+BK18</f>
        <v>0.38744999999999996</v>
      </c>
      <c r="BL15" s="182"/>
      <c r="BM15" s="182"/>
      <c r="BN15" s="182"/>
      <c r="BO15" s="182"/>
      <c r="BP15" s="182"/>
      <c r="BQ15" s="183"/>
      <c r="BR15" s="157">
        <f t="shared" ref="BR15" si="2">BR16+BR17+BR18</f>
        <v>5.0000000000000001E-3</v>
      </c>
      <c r="BS15" s="158"/>
      <c r="BT15" s="158"/>
      <c r="BU15" s="158"/>
      <c r="BV15" s="158"/>
      <c r="BW15" s="158"/>
      <c r="BX15" s="159"/>
      <c r="BY15" s="157">
        <f t="shared" ref="BY15" si="3">BY16+BY17+BY18</f>
        <v>1.52</v>
      </c>
      <c r="BZ15" s="158"/>
      <c r="CA15" s="158"/>
      <c r="CB15" s="158"/>
      <c r="CC15" s="158"/>
      <c r="CD15" s="158"/>
      <c r="CE15" s="159"/>
      <c r="CF15" s="157">
        <f t="shared" ref="CF15" si="4">CF16+CF17+CF18</f>
        <v>0.18695999999999999</v>
      </c>
      <c r="CG15" s="158"/>
      <c r="CH15" s="158"/>
      <c r="CI15" s="158"/>
      <c r="CJ15" s="158"/>
      <c r="CK15" s="158"/>
      <c r="CL15" s="159"/>
      <c r="CM15" s="181">
        <f t="shared" ref="CM15" si="5">CM16+CM17+CM18</f>
        <v>7.4999999999999997E-3</v>
      </c>
      <c r="CN15" s="182"/>
      <c r="CO15" s="182"/>
      <c r="CP15" s="182"/>
      <c r="CQ15" s="182"/>
      <c r="CR15" s="182"/>
      <c r="CS15" s="183"/>
      <c r="CT15" s="157">
        <f t="shared" ref="CT15" si="6">CT16+CT17+CT18</f>
        <v>2.91</v>
      </c>
      <c r="CU15" s="158"/>
      <c r="CV15" s="158"/>
      <c r="CW15" s="158"/>
      <c r="CX15" s="158"/>
      <c r="CY15" s="158"/>
      <c r="CZ15" s="159"/>
      <c r="DA15" s="181">
        <f t="shared" ref="DA15" si="7">DA16+DA17+DA18</f>
        <v>0.34809000000000001</v>
      </c>
      <c r="DB15" s="182"/>
      <c r="DC15" s="182"/>
      <c r="DD15" s="182"/>
      <c r="DE15" s="182"/>
      <c r="DF15" s="182"/>
      <c r="DG15" s="183"/>
      <c r="DH15" s="157">
        <f t="shared" ref="DH15" si="8">DH16+DH17+DH18</f>
        <v>1.3000000000000001E-2</v>
      </c>
      <c r="DI15" s="158"/>
      <c r="DJ15" s="158"/>
      <c r="DK15" s="158"/>
      <c r="DL15" s="158"/>
      <c r="DM15" s="158"/>
      <c r="DN15" s="159"/>
      <c r="DO15" s="157">
        <f t="shared" ref="DO15" si="9">DO16+DO17+DO18</f>
        <v>1.6</v>
      </c>
      <c r="DP15" s="158"/>
      <c r="DQ15" s="158"/>
      <c r="DR15" s="158"/>
      <c r="DS15" s="158"/>
      <c r="DT15" s="158"/>
      <c r="DU15" s="159"/>
      <c r="DV15" s="181">
        <f t="shared" ref="DV15" si="10">DV16+DV17+DV18</f>
        <v>0.1968</v>
      </c>
      <c r="DW15" s="182"/>
      <c r="DX15" s="182"/>
      <c r="DY15" s="182"/>
      <c r="DZ15" s="182"/>
      <c r="EA15" s="182"/>
      <c r="EB15" s="183"/>
      <c r="EC15" s="181">
        <f t="shared" ref="EC15" si="11">EC16+EC17+EC18</f>
        <v>8.5000000000000006E-3</v>
      </c>
      <c r="ED15" s="182"/>
      <c r="EE15" s="182"/>
      <c r="EF15" s="182"/>
      <c r="EG15" s="182"/>
      <c r="EH15" s="182"/>
      <c r="EI15" s="183"/>
      <c r="EJ15" s="157">
        <f>AB15</f>
        <v>5.0860000000000003</v>
      </c>
      <c r="EK15" s="158"/>
      <c r="EL15" s="158"/>
      <c r="EM15" s="158"/>
      <c r="EN15" s="158"/>
      <c r="EO15" s="158"/>
      <c r="EP15" s="159"/>
      <c r="EQ15" s="157">
        <f t="shared" ref="EQ15" si="12">AI15</f>
        <v>1.1819999999999999</v>
      </c>
      <c r="ER15" s="158"/>
      <c r="ES15" s="158"/>
      <c r="ET15" s="158"/>
      <c r="EU15" s="158"/>
      <c r="EV15" s="158"/>
      <c r="EW15" s="159"/>
      <c r="EX15" s="157">
        <f t="shared" ref="EX15" si="13">AP15</f>
        <v>5.1463600000000005</v>
      </c>
      <c r="EY15" s="158"/>
      <c r="EZ15" s="158"/>
      <c r="FA15" s="158"/>
      <c r="FB15" s="158"/>
      <c r="FC15" s="158"/>
      <c r="FD15" s="159"/>
      <c r="FE15" s="157">
        <f>FE19</f>
        <v>0.48599999999999999</v>
      </c>
      <c r="FF15" s="158"/>
      <c r="FG15" s="158"/>
      <c r="FH15" s="158"/>
      <c r="FI15" s="158"/>
      <c r="FJ15" s="158"/>
      <c r="FK15" s="159"/>
    </row>
    <row r="16" spans="1:167" s="1" customFormat="1" ht="37.5" customHeight="1" x14ac:dyDescent="0.25">
      <c r="A16" s="160" t="s">
        <v>87</v>
      </c>
      <c r="B16" s="161"/>
      <c r="C16" s="161"/>
      <c r="D16" s="161"/>
      <c r="E16" s="162"/>
      <c r="F16" s="163" t="s">
        <v>97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172" t="s">
        <v>86</v>
      </c>
      <c r="W16" s="173"/>
      <c r="X16" s="173"/>
      <c r="Y16" s="173"/>
      <c r="Z16" s="173"/>
      <c r="AA16" s="174"/>
      <c r="AB16" s="178">
        <v>0.28000000000000003</v>
      </c>
      <c r="AC16" s="179"/>
      <c r="AD16" s="179"/>
      <c r="AE16" s="179"/>
      <c r="AF16" s="179"/>
      <c r="AG16" s="179"/>
      <c r="AH16" s="180"/>
      <c r="AI16" s="154">
        <v>0</v>
      </c>
      <c r="AJ16" s="155"/>
      <c r="AK16" s="155"/>
      <c r="AL16" s="155"/>
      <c r="AM16" s="155"/>
      <c r="AN16" s="155"/>
      <c r="AO16" s="156"/>
      <c r="AP16" s="154">
        <v>0.20799999999999999</v>
      </c>
      <c r="AQ16" s="155"/>
      <c r="AR16" s="155"/>
      <c r="AS16" s="155"/>
      <c r="AT16" s="155"/>
      <c r="AU16" s="155"/>
      <c r="AV16" s="156"/>
      <c r="AW16" s="154">
        <v>0</v>
      </c>
      <c r="AX16" s="155"/>
      <c r="AY16" s="155"/>
      <c r="AZ16" s="155"/>
      <c r="BA16" s="155"/>
      <c r="BB16" s="155"/>
      <c r="BC16" s="156"/>
      <c r="BD16" s="154">
        <f>0.63+BY16</f>
        <v>0.82000000000000006</v>
      </c>
      <c r="BE16" s="155"/>
      <c r="BF16" s="155"/>
      <c r="BG16" s="155"/>
      <c r="BH16" s="155"/>
      <c r="BI16" s="155"/>
      <c r="BJ16" s="156"/>
      <c r="BK16" s="178">
        <f>BD16*0.123</f>
        <v>0.10086000000000001</v>
      </c>
      <c r="BL16" s="179"/>
      <c r="BM16" s="179"/>
      <c r="BN16" s="179"/>
      <c r="BO16" s="179"/>
      <c r="BP16" s="179"/>
      <c r="BQ16" s="180"/>
      <c r="BR16" s="154">
        <v>2E-3</v>
      </c>
      <c r="BS16" s="155"/>
      <c r="BT16" s="155"/>
      <c r="BU16" s="155"/>
      <c r="BV16" s="155"/>
      <c r="BW16" s="155"/>
      <c r="BX16" s="156"/>
      <c r="BY16" s="154">
        <v>0.19</v>
      </c>
      <c r="BZ16" s="155"/>
      <c r="CA16" s="155"/>
      <c r="CB16" s="155"/>
      <c r="CC16" s="155"/>
      <c r="CD16" s="155"/>
      <c r="CE16" s="156"/>
      <c r="CF16" s="178">
        <f>BY16*0.123</f>
        <v>2.3369999999999998E-2</v>
      </c>
      <c r="CG16" s="179"/>
      <c r="CH16" s="179"/>
      <c r="CI16" s="179"/>
      <c r="CJ16" s="179"/>
      <c r="CK16" s="179"/>
      <c r="CL16" s="180"/>
      <c r="CM16" s="175">
        <v>1E-3</v>
      </c>
      <c r="CN16" s="176"/>
      <c r="CO16" s="176"/>
      <c r="CP16" s="176"/>
      <c r="CQ16" s="176"/>
      <c r="CR16" s="176"/>
      <c r="CS16" s="177"/>
      <c r="CT16" s="154">
        <f>0.63+DO16</f>
        <v>0.83000000000000007</v>
      </c>
      <c r="CU16" s="155"/>
      <c r="CV16" s="155"/>
      <c r="CW16" s="155"/>
      <c r="CX16" s="155"/>
      <c r="CY16" s="155"/>
      <c r="CZ16" s="156"/>
      <c r="DA16" s="178">
        <f>CT16*0.123</f>
        <v>0.10209000000000001</v>
      </c>
      <c r="DB16" s="179"/>
      <c r="DC16" s="179"/>
      <c r="DD16" s="179"/>
      <c r="DE16" s="179"/>
      <c r="DF16" s="179"/>
      <c r="DG16" s="180"/>
      <c r="DH16" s="154">
        <v>1E-3</v>
      </c>
      <c r="DI16" s="155"/>
      <c r="DJ16" s="155"/>
      <c r="DK16" s="155"/>
      <c r="DL16" s="155"/>
      <c r="DM16" s="155"/>
      <c r="DN16" s="156"/>
      <c r="DO16" s="154">
        <v>0.2</v>
      </c>
      <c r="DP16" s="155"/>
      <c r="DQ16" s="155"/>
      <c r="DR16" s="155"/>
      <c r="DS16" s="155"/>
      <c r="DT16" s="155"/>
      <c r="DU16" s="156"/>
      <c r="DV16" s="178">
        <f>DO16*0.123</f>
        <v>2.46E-2</v>
      </c>
      <c r="DW16" s="179"/>
      <c r="DX16" s="179"/>
      <c r="DY16" s="179"/>
      <c r="DZ16" s="179"/>
      <c r="EA16" s="179"/>
      <c r="EB16" s="180"/>
      <c r="EC16" s="178">
        <v>5.0000000000000001E-4</v>
      </c>
      <c r="ED16" s="179"/>
      <c r="EE16" s="179"/>
      <c r="EF16" s="179"/>
      <c r="EG16" s="179"/>
      <c r="EH16" s="179"/>
      <c r="EI16" s="180"/>
      <c r="EJ16" s="157">
        <f t="shared" ref="EJ16:EJ20" si="14">AB16</f>
        <v>0.28000000000000003</v>
      </c>
      <c r="EK16" s="158"/>
      <c r="EL16" s="158"/>
      <c r="EM16" s="158"/>
      <c r="EN16" s="158"/>
      <c r="EO16" s="158"/>
      <c r="EP16" s="159"/>
      <c r="EQ16" s="157">
        <f t="shared" ref="EQ16:EQ20" si="15">AI16</f>
        <v>0</v>
      </c>
      <c r="ER16" s="158"/>
      <c r="ES16" s="158"/>
      <c r="ET16" s="158"/>
      <c r="EU16" s="158"/>
      <c r="EV16" s="158"/>
      <c r="EW16" s="159"/>
      <c r="EX16" s="157">
        <f t="shared" ref="EX16:EX20" si="16">AP16</f>
        <v>0.20799999999999999</v>
      </c>
      <c r="EY16" s="158"/>
      <c r="EZ16" s="158"/>
      <c r="FA16" s="158"/>
      <c r="FB16" s="158"/>
      <c r="FC16" s="158"/>
      <c r="FD16" s="159"/>
      <c r="FE16" s="157">
        <f t="shared" ref="FE16:FE20" si="17">AW16</f>
        <v>0</v>
      </c>
      <c r="FF16" s="158"/>
      <c r="FG16" s="158"/>
      <c r="FH16" s="158"/>
      <c r="FI16" s="158"/>
      <c r="FJ16" s="158"/>
      <c r="FK16" s="159"/>
    </row>
    <row r="17" spans="1:167" s="1" customFormat="1" ht="43.5" customHeight="1" x14ac:dyDescent="0.25">
      <c r="A17" s="160" t="s">
        <v>89</v>
      </c>
      <c r="B17" s="161"/>
      <c r="C17" s="161"/>
      <c r="D17" s="161"/>
      <c r="E17" s="162"/>
      <c r="F17" s="163" t="s">
        <v>88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166" t="s">
        <v>86</v>
      </c>
      <c r="W17" s="167"/>
      <c r="X17" s="167"/>
      <c r="Y17" s="167"/>
      <c r="Z17" s="167"/>
      <c r="AA17" s="168"/>
      <c r="AB17" s="154">
        <v>1.591</v>
      </c>
      <c r="AC17" s="155"/>
      <c r="AD17" s="155"/>
      <c r="AE17" s="155"/>
      <c r="AF17" s="155"/>
      <c r="AG17" s="155"/>
      <c r="AH17" s="156"/>
      <c r="AI17" s="154">
        <v>0</v>
      </c>
      <c r="AJ17" s="155"/>
      <c r="AK17" s="155"/>
      <c r="AL17" s="155"/>
      <c r="AM17" s="155"/>
      <c r="AN17" s="155"/>
      <c r="AO17" s="156"/>
      <c r="AP17" s="154">
        <v>2.19936</v>
      </c>
      <c r="AQ17" s="155"/>
      <c r="AR17" s="155"/>
      <c r="AS17" s="155"/>
      <c r="AT17" s="155"/>
      <c r="AU17" s="155"/>
      <c r="AV17" s="156"/>
      <c r="AW17" s="154">
        <v>0</v>
      </c>
      <c r="AX17" s="155"/>
      <c r="AY17" s="155"/>
      <c r="AZ17" s="155"/>
      <c r="BA17" s="155"/>
      <c r="BB17" s="155"/>
      <c r="BC17" s="156"/>
      <c r="BD17" s="154">
        <f>1+BY17</f>
        <v>1.9</v>
      </c>
      <c r="BE17" s="155"/>
      <c r="BF17" s="155"/>
      <c r="BG17" s="155"/>
      <c r="BH17" s="155"/>
      <c r="BI17" s="155"/>
      <c r="BJ17" s="156"/>
      <c r="BK17" s="178">
        <f t="shared" ref="BK17:BK18" si="18">BD17*0.123</f>
        <v>0.23369999999999999</v>
      </c>
      <c r="BL17" s="179"/>
      <c r="BM17" s="179"/>
      <c r="BN17" s="179"/>
      <c r="BO17" s="179"/>
      <c r="BP17" s="179"/>
      <c r="BQ17" s="180"/>
      <c r="BR17" s="154">
        <v>3.0000000000000001E-3</v>
      </c>
      <c r="BS17" s="155"/>
      <c r="BT17" s="155"/>
      <c r="BU17" s="155"/>
      <c r="BV17" s="155"/>
      <c r="BW17" s="155"/>
      <c r="BX17" s="156"/>
      <c r="BY17" s="154">
        <v>0.9</v>
      </c>
      <c r="BZ17" s="155"/>
      <c r="CA17" s="155"/>
      <c r="CB17" s="155"/>
      <c r="CC17" s="155"/>
      <c r="CD17" s="155"/>
      <c r="CE17" s="156"/>
      <c r="CF17" s="178">
        <f t="shared" ref="CF17:CF18" si="19">BY17*0.123</f>
        <v>0.11070000000000001</v>
      </c>
      <c r="CG17" s="179"/>
      <c r="CH17" s="179"/>
      <c r="CI17" s="179"/>
      <c r="CJ17" s="179"/>
      <c r="CK17" s="179"/>
      <c r="CL17" s="180"/>
      <c r="CM17" s="175">
        <v>4.4999999999999997E-3</v>
      </c>
      <c r="CN17" s="176"/>
      <c r="CO17" s="176"/>
      <c r="CP17" s="176"/>
      <c r="CQ17" s="176"/>
      <c r="CR17" s="176"/>
      <c r="CS17" s="177"/>
      <c r="CT17" s="154">
        <f>1+DO17</f>
        <v>2</v>
      </c>
      <c r="CU17" s="155"/>
      <c r="CV17" s="155"/>
      <c r="CW17" s="155"/>
      <c r="CX17" s="155"/>
      <c r="CY17" s="155"/>
      <c r="CZ17" s="156"/>
      <c r="DA17" s="178">
        <f>CT17*0.123</f>
        <v>0.246</v>
      </c>
      <c r="DB17" s="179"/>
      <c r="DC17" s="179"/>
      <c r="DD17" s="179"/>
      <c r="DE17" s="179"/>
      <c r="DF17" s="179"/>
      <c r="DG17" s="180"/>
      <c r="DH17" s="154">
        <v>2E-3</v>
      </c>
      <c r="DI17" s="155"/>
      <c r="DJ17" s="155"/>
      <c r="DK17" s="155"/>
      <c r="DL17" s="155"/>
      <c r="DM17" s="155"/>
      <c r="DN17" s="156"/>
      <c r="DO17" s="154">
        <v>1</v>
      </c>
      <c r="DP17" s="155"/>
      <c r="DQ17" s="155"/>
      <c r="DR17" s="155"/>
      <c r="DS17" s="155"/>
      <c r="DT17" s="155"/>
      <c r="DU17" s="156"/>
      <c r="DV17" s="178">
        <f>DO17*0.123</f>
        <v>0.123</v>
      </c>
      <c r="DW17" s="179"/>
      <c r="DX17" s="179"/>
      <c r="DY17" s="179"/>
      <c r="DZ17" s="179"/>
      <c r="EA17" s="179"/>
      <c r="EB17" s="180"/>
      <c r="EC17" s="154">
        <v>2E-3</v>
      </c>
      <c r="ED17" s="155"/>
      <c r="EE17" s="155"/>
      <c r="EF17" s="155"/>
      <c r="EG17" s="155"/>
      <c r="EH17" s="155"/>
      <c r="EI17" s="156"/>
      <c r="EJ17" s="157">
        <f t="shared" si="14"/>
        <v>1.591</v>
      </c>
      <c r="EK17" s="158"/>
      <c r="EL17" s="158"/>
      <c r="EM17" s="158"/>
      <c r="EN17" s="158"/>
      <c r="EO17" s="158"/>
      <c r="EP17" s="159"/>
      <c r="EQ17" s="157">
        <f t="shared" si="15"/>
        <v>0</v>
      </c>
      <c r="ER17" s="158"/>
      <c r="ES17" s="158"/>
      <c r="ET17" s="158"/>
      <c r="EU17" s="158"/>
      <c r="EV17" s="158"/>
      <c r="EW17" s="159"/>
      <c r="EX17" s="157">
        <f t="shared" si="16"/>
        <v>2.19936</v>
      </c>
      <c r="EY17" s="158"/>
      <c r="EZ17" s="158"/>
      <c r="FA17" s="158"/>
      <c r="FB17" s="158"/>
      <c r="FC17" s="158"/>
      <c r="FD17" s="159"/>
      <c r="FE17" s="157">
        <f t="shared" si="17"/>
        <v>0</v>
      </c>
      <c r="FF17" s="158"/>
      <c r="FG17" s="158"/>
      <c r="FH17" s="158"/>
      <c r="FI17" s="158"/>
      <c r="FJ17" s="158"/>
      <c r="FK17" s="159"/>
    </row>
    <row r="18" spans="1:167" s="1" customFormat="1" ht="40.5" customHeight="1" x14ac:dyDescent="0.25">
      <c r="A18" s="160" t="s">
        <v>98</v>
      </c>
      <c r="B18" s="161"/>
      <c r="C18" s="161"/>
      <c r="D18" s="161"/>
      <c r="E18" s="162"/>
      <c r="F18" s="163" t="s">
        <v>90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166" t="s">
        <v>86</v>
      </c>
      <c r="W18" s="167"/>
      <c r="X18" s="167"/>
      <c r="Y18" s="167"/>
      <c r="Z18" s="167"/>
      <c r="AA18" s="168"/>
      <c r="AB18" s="154">
        <v>2.0329999999999999</v>
      </c>
      <c r="AC18" s="155"/>
      <c r="AD18" s="155"/>
      <c r="AE18" s="155"/>
      <c r="AF18" s="155"/>
      <c r="AG18" s="155"/>
      <c r="AH18" s="156"/>
      <c r="AI18" s="154">
        <v>1.1930000000000001</v>
      </c>
      <c r="AJ18" s="155"/>
      <c r="AK18" s="155"/>
      <c r="AL18" s="155"/>
      <c r="AM18" s="155"/>
      <c r="AN18" s="155"/>
      <c r="AO18" s="156"/>
      <c r="AP18" s="154">
        <v>2.2530000000000001</v>
      </c>
      <c r="AQ18" s="155"/>
      <c r="AR18" s="155"/>
      <c r="AS18" s="155"/>
      <c r="AT18" s="155"/>
      <c r="AU18" s="155"/>
      <c r="AV18" s="156"/>
      <c r="AW18" s="154">
        <v>0</v>
      </c>
      <c r="AX18" s="155"/>
      <c r="AY18" s="155"/>
      <c r="AZ18" s="155"/>
      <c r="BA18" s="155"/>
      <c r="BB18" s="155"/>
      <c r="BC18" s="156"/>
      <c r="BD18" s="154">
        <f>0+BY18</f>
        <v>0.43</v>
      </c>
      <c r="BE18" s="155"/>
      <c r="BF18" s="155"/>
      <c r="BG18" s="155"/>
      <c r="BH18" s="155"/>
      <c r="BI18" s="155"/>
      <c r="BJ18" s="156"/>
      <c r="BK18" s="178">
        <f t="shared" si="18"/>
        <v>5.289E-2</v>
      </c>
      <c r="BL18" s="179"/>
      <c r="BM18" s="179"/>
      <c r="BN18" s="179"/>
      <c r="BO18" s="179"/>
      <c r="BP18" s="179"/>
      <c r="BQ18" s="180"/>
      <c r="BR18" s="154">
        <v>0</v>
      </c>
      <c r="BS18" s="155"/>
      <c r="BT18" s="155"/>
      <c r="BU18" s="155"/>
      <c r="BV18" s="155"/>
      <c r="BW18" s="155"/>
      <c r="BX18" s="156"/>
      <c r="BY18" s="154">
        <v>0.43</v>
      </c>
      <c r="BZ18" s="155"/>
      <c r="CA18" s="155"/>
      <c r="CB18" s="155"/>
      <c r="CC18" s="155"/>
      <c r="CD18" s="155"/>
      <c r="CE18" s="156"/>
      <c r="CF18" s="178">
        <f t="shared" si="19"/>
        <v>5.289E-2</v>
      </c>
      <c r="CG18" s="179"/>
      <c r="CH18" s="179"/>
      <c r="CI18" s="179"/>
      <c r="CJ18" s="179"/>
      <c r="CK18" s="179"/>
      <c r="CL18" s="180"/>
      <c r="CM18" s="154">
        <v>2E-3</v>
      </c>
      <c r="CN18" s="155"/>
      <c r="CO18" s="155"/>
      <c r="CP18" s="155"/>
      <c r="CQ18" s="155"/>
      <c r="CR18" s="155"/>
      <c r="CS18" s="156"/>
      <c r="CT18" s="154">
        <v>0.08</v>
      </c>
      <c r="CU18" s="155"/>
      <c r="CV18" s="155"/>
      <c r="CW18" s="155"/>
      <c r="CX18" s="155"/>
      <c r="CY18" s="155"/>
      <c r="CZ18" s="156"/>
      <c r="DA18" s="154">
        <v>0</v>
      </c>
      <c r="DB18" s="155"/>
      <c r="DC18" s="155"/>
      <c r="DD18" s="155"/>
      <c r="DE18" s="155"/>
      <c r="DF18" s="155"/>
      <c r="DG18" s="156"/>
      <c r="DH18" s="154">
        <v>0.01</v>
      </c>
      <c r="DI18" s="155"/>
      <c r="DJ18" s="155"/>
      <c r="DK18" s="155"/>
      <c r="DL18" s="155"/>
      <c r="DM18" s="155"/>
      <c r="DN18" s="156"/>
      <c r="DO18" s="154">
        <v>0.4</v>
      </c>
      <c r="DP18" s="155"/>
      <c r="DQ18" s="155"/>
      <c r="DR18" s="155"/>
      <c r="DS18" s="155"/>
      <c r="DT18" s="155"/>
      <c r="DU18" s="156"/>
      <c r="DV18" s="178">
        <f>DO18*0.123</f>
        <v>4.9200000000000001E-2</v>
      </c>
      <c r="DW18" s="179"/>
      <c r="DX18" s="179"/>
      <c r="DY18" s="179"/>
      <c r="DZ18" s="179"/>
      <c r="EA18" s="179"/>
      <c r="EB18" s="180"/>
      <c r="EC18" s="154">
        <v>6.0000000000000001E-3</v>
      </c>
      <c r="ED18" s="155"/>
      <c r="EE18" s="155"/>
      <c r="EF18" s="155"/>
      <c r="EG18" s="155"/>
      <c r="EH18" s="155"/>
      <c r="EI18" s="156"/>
      <c r="EJ18" s="157">
        <f t="shared" si="14"/>
        <v>2.0329999999999999</v>
      </c>
      <c r="EK18" s="158"/>
      <c r="EL18" s="158"/>
      <c r="EM18" s="158"/>
      <c r="EN18" s="158"/>
      <c r="EO18" s="158"/>
      <c r="EP18" s="159"/>
      <c r="EQ18" s="157">
        <v>0</v>
      </c>
      <c r="ER18" s="158"/>
      <c r="ES18" s="158"/>
      <c r="ET18" s="158"/>
      <c r="EU18" s="158"/>
      <c r="EV18" s="158"/>
      <c r="EW18" s="159"/>
      <c r="EX18" s="157">
        <f t="shared" si="16"/>
        <v>2.2530000000000001</v>
      </c>
      <c r="EY18" s="158"/>
      <c r="EZ18" s="158"/>
      <c r="FA18" s="158"/>
      <c r="FB18" s="158"/>
      <c r="FC18" s="158"/>
      <c r="FD18" s="159"/>
      <c r="FE18" s="157">
        <v>0</v>
      </c>
      <c r="FF18" s="158"/>
      <c r="FG18" s="158"/>
      <c r="FH18" s="158"/>
      <c r="FI18" s="158"/>
      <c r="FJ18" s="158"/>
      <c r="FK18" s="159"/>
    </row>
    <row r="19" spans="1:167" s="1" customFormat="1" ht="40.5" customHeight="1" x14ac:dyDescent="0.25">
      <c r="A19" s="160" t="s">
        <v>98</v>
      </c>
      <c r="B19" s="161"/>
      <c r="C19" s="161"/>
      <c r="D19" s="161"/>
      <c r="E19" s="162"/>
      <c r="F19" s="163" t="s">
        <v>107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166" t="s">
        <v>86</v>
      </c>
      <c r="W19" s="167"/>
      <c r="X19" s="167"/>
      <c r="Y19" s="167"/>
      <c r="Z19" s="167"/>
      <c r="AA19" s="168"/>
      <c r="AB19" s="154">
        <v>1.1819999999999999</v>
      </c>
      <c r="AC19" s="155"/>
      <c r="AD19" s="155"/>
      <c r="AE19" s="155"/>
      <c r="AF19" s="155"/>
      <c r="AG19" s="155"/>
      <c r="AH19" s="156"/>
      <c r="AI19" s="154">
        <v>1.1819999999999999</v>
      </c>
      <c r="AJ19" s="155"/>
      <c r="AK19" s="155"/>
      <c r="AL19" s="155"/>
      <c r="AM19" s="155"/>
      <c r="AN19" s="155"/>
      <c r="AO19" s="156"/>
      <c r="AP19" s="154">
        <v>0.48599999999999999</v>
      </c>
      <c r="AQ19" s="155"/>
      <c r="AR19" s="155"/>
      <c r="AS19" s="155"/>
      <c r="AT19" s="155"/>
      <c r="AU19" s="155"/>
      <c r="AV19" s="156"/>
      <c r="AW19" s="154">
        <v>0.48599999999999999</v>
      </c>
      <c r="AX19" s="155"/>
      <c r="AY19" s="155"/>
      <c r="AZ19" s="155"/>
      <c r="BA19" s="155"/>
      <c r="BB19" s="155"/>
      <c r="BC19" s="156"/>
      <c r="BD19" s="154">
        <v>0</v>
      </c>
      <c r="BE19" s="155"/>
      <c r="BF19" s="155"/>
      <c r="BG19" s="155"/>
      <c r="BH19" s="155"/>
      <c r="BI19" s="155"/>
      <c r="BJ19" s="156"/>
      <c r="BK19" s="154">
        <v>0</v>
      </c>
      <c r="BL19" s="155"/>
      <c r="BM19" s="155"/>
      <c r="BN19" s="155"/>
      <c r="BO19" s="155"/>
      <c r="BP19" s="155"/>
      <c r="BQ19" s="156"/>
      <c r="BR19" s="154">
        <v>0</v>
      </c>
      <c r="BS19" s="155"/>
      <c r="BT19" s="155"/>
      <c r="BU19" s="155"/>
      <c r="BV19" s="155"/>
      <c r="BW19" s="155"/>
      <c r="BX19" s="156"/>
      <c r="BY19" s="154">
        <v>0</v>
      </c>
      <c r="BZ19" s="155"/>
      <c r="CA19" s="155"/>
      <c r="CB19" s="155"/>
      <c r="CC19" s="155"/>
      <c r="CD19" s="155"/>
      <c r="CE19" s="156"/>
      <c r="CF19" s="154">
        <v>0</v>
      </c>
      <c r="CG19" s="155"/>
      <c r="CH19" s="155"/>
      <c r="CI19" s="155"/>
      <c r="CJ19" s="155"/>
      <c r="CK19" s="155"/>
      <c r="CL19" s="156"/>
      <c r="CM19" s="154">
        <v>0</v>
      </c>
      <c r="CN19" s="155"/>
      <c r="CO19" s="155"/>
      <c r="CP19" s="155"/>
      <c r="CQ19" s="155"/>
      <c r="CR19" s="155"/>
      <c r="CS19" s="156"/>
      <c r="CT19" s="154">
        <v>0</v>
      </c>
      <c r="CU19" s="155"/>
      <c r="CV19" s="155"/>
      <c r="CW19" s="155"/>
      <c r="CX19" s="155"/>
      <c r="CY19" s="155"/>
      <c r="CZ19" s="156"/>
      <c r="DA19" s="154">
        <v>0</v>
      </c>
      <c r="DB19" s="155"/>
      <c r="DC19" s="155"/>
      <c r="DD19" s="155"/>
      <c r="DE19" s="155"/>
      <c r="DF19" s="155"/>
      <c r="DG19" s="156"/>
      <c r="DH19" s="154">
        <v>0</v>
      </c>
      <c r="DI19" s="155"/>
      <c r="DJ19" s="155"/>
      <c r="DK19" s="155"/>
      <c r="DL19" s="155"/>
      <c r="DM19" s="155"/>
      <c r="DN19" s="156"/>
      <c r="DO19" s="154">
        <v>0</v>
      </c>
      <c r="DP19" s="155"/>
      <c r="DQ19" s="155"/>
      <c r="DR19" s="155"/>
      <c r="DS19" s="155"/>
      <c r="DT19" s="155"/>
      <c r="DU19" s="156"/>
      <c r="DV19" s="154">
        <v>0</v>
      </c>
      <c r="DW19" s="155"/>
      <c r="DX19" s="155"/>
      <c r="DY19" s="155"/>
      <c r="DZ19" s="155"/>
      <c r="EA19" s="155"/>
      <c r="EB19" s="156"/>
      <c r="EC19" s="154">
        <v>0</v>
      </c>
      <c r="ED19" s="155"/>
      <c r="EE19" s="155"/>
      <c r="EF19" s="155"/>
      <c r="EG19" s="155"/>
      <c r="EH19" s="155"/>
      <c r="EI19" s="156"/>
      <c r="EJ19" s="157">
        <f t="shared" si="14"/>
        <v>1.1819999999999999</v>
      </c>
      <c r="EK19" s="158"/>
      <c r="EL19" s="158"/>
      <c r="EM19" s="158"/>
      <c r="EN19" s="158"/>
      <c r="EO19" s="158"/>
      <c r="EP19" s="159"/>
      <c r="EQ19" s="157">
        <f t="shared" ref="EQ19" si="20">AI19</f>
        <v>1.1819999999999999</v>
      </c>
      <c r="ER19" s="158"/>
      <c r="ES19" s="158"/>
      <c r="ET19" s="158"/>
      <c r="EU19" s="158"/>
      <c r="EV19" s="158"/>
      <c r="EW19" s="159"/>
      <c r="EX19" s="157">
        <f t="shared" ref="EX19" si="21">AP19</f>
        <v>0.48599999999999999</v>
      </c>
      <c r="EY19" s="158"/>
      <c r="EZ19" s="158"/>
      <c r="FA19" s="158"/>
      <c r="FB19" s="158"/>
      <c r="FC19" s="158"/>
      <c r="FD19" s="159"/>
      <c r="FE19" s="157">
        <f t="shared" ref="FE19" si="22">AW19</f>
        <v>0.48599999999999999</v>
      </c>
      <c r="FF19" s="158"/>
      <c r="FG19" s="158"/>
      <c r="FH19" s="158"/>
      <c r="FI19" s="158"/>
      <c r="FJ19" s="158"/>
      <c r="FK19" s="159"/>
    </row>
    <row r="20" spans="1:167" s="1" customFormat="1" ht="37.5" customHeight="1" x14ac:dyDescent="0.25">
      <c r="A20" s="160" t="s">
        <v>25</v>
      </c>
      <c r="B20" s="161"/>
      <c r="C20" s="161"/>
      <c r="D20" s="161"/>
      <c r="E20" s="162"/>
      <c r="F20" s="169" t="s">
        <v>91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172" t="s">
        <v>86</v>
      </c>
      <c r="W20" s="173"/>
      <c r="X20" s="173"/>
      <c r="Y20" s="173"/>
      <c r="Z20" s="173"/>
      <c r="AA20" s="174"/>
      <c r="AB20" s="157">
        <v>8.3999999999999995E-3</v>
      </c>
      <c r="AC20" s="158"/>
      <c r="AD20" s="158"/>
      <c r="AE20" s="158"/>
      <c r="AF20" s="158"/>
      <c r="AG20" s="158"/>
      <c r="AH20" s="159"/>
      <c r="AI20" s="157">
        <v>8.3999999999999995E-3</v>
      </c>
      <c r="AJ20" s="158"/>
      <c r="AK20" s="158"/>
      <c r="AL20" s="158"/>
      <c r="AM20" s="158"/>
      <c r="AN20" s="158"/>
      <c r="AO20" s="159"/>
      <c r="AP20" s="157">
        <v>8.3999999999999995E-3</v>
      </c>
      <c r="AQ20" s="158"/>
      <c r="AR20" s="158"/>
      <c r="AS20" s="158"/>
      <c r="AT20" s="158"/>
      <c r="AU20" s="158"/>
      <c r="AV20" s="159"/>
      <c r="AW20" s="157">
        <v>0</v>
      </c>
      <c r="AX20" s="158"/>
      <c r="AY20" s="158"/>
      <c r="AZ20" s="158"/>
      <c r="BA20" s="158"/>
      <c r="BB20" s="158"/>
      <c r="BC20" s="159"/>
      <c r="BD20" s="214">
        <f>1.308+BY20</f>
        <v>2.6080000000000001</v>
      </c>
      <c r="BE20" s="215"/>
      <c r="BF20" s="215"/>
      <c r="BG20" s="215"/>
      <c r="BH20" s="215"/>
      <c r="BI20" s="215"/>
      <c r="BJ20" s="216"/>
      <c r="BK20" s="157">
        <f>0.161+0.161</f>
        <v>0.32200000000000001</v>
      </c>
      <c r="BL20" s="158"/>
      <c r="BM20" s="158"/>
      <c r="BN20" s="158"/>
      <c r="BO20" s="158"/>
      <c r="BP20" s="158"/>
      <c r="BQ20" s="159"/>
      <c r="BR20" s="157">
        <v>1.4999999999999999E-2</v>
      </c>
      <c r="BS20" s="158"/>
      <c r="BT20" s="158"/>
      <c r="BU20" s="158"/>
      <c r="BV20" s="158"/>
      <c r="BW20" s="158"/>
      <c r="BX20" s="159"/>
      <c r="BY20" s="157">
        <v>1.3</v>
      </c>
      <c r="BZ20" s="158"/>
      <c r="CA20" s="158"/>
      <c r="CB20" s="158"/>
      <c r="CC20" s="158"/>
      <c r="CD20" s="158"/>
      <c r="CE20" s="159"/>
      <c r="CF20" s="181">
        <f>BY20*0.123</f>
        <v>0.15990000000000001</v>
      </c>
      <c r="CG20" s="182"/>
      <c r="CH20" s="182"/>
      <c r="CI20" s="182"/>
      <c r="CJ20" s="182"/>
      <c r="CK20" s="182"/>
      <c r="CL20" s="183"/>
      <c r="CM20" s="157">
        <v>8.0000000000000002E-3</v>
      </c>
      <c r="CN20" s="158"/>
      <c r="CO20" s="158"/>
      <c r="CP20" s="158"/>
      <c r="CQ20" s="158"/>
      <c r="CR20" s="158"/>
      <c r="CS20" s="159"/>
      <c r="CT20" s="157">
        <f>1.56+DO20</f>
        <v>2.8600000000000003</v>
      </c>
      <c r="CU20" s="158"/>
      <c r="CV20" s="158"/>
      <c r="CW20" s="158"/>
      <c r="CX20" s="158"/>
      <c r="CY20" s="158"/>
      <c r="CZ20" s="159"/>
      <c r="DA20" s="181">
        <f>CT20*0.123</f>
        <v>0.35178000000000004</v>
      </c>
      <c r="DB20" s="182"/>
      <c r="DC20" s="182"/>
      <c r="DD20" s="182"/>
      <c r="DE20" s="182"/>
      <c r="DF20" s="182"/>
      <c r="DG20" s="183"/>
      <c r="DH20" s="157">
        <f>0.009+EC20</f>
        <v>1.7000000000000001E-2</v>
      </c>
      <c r="DI20" s="158"/>
      <c r="DJ20" s="158"/>
      <c r="DK20" s="158"/>
      <c r="DL20" s="158"/>
      <c r="DM20" s="158"/>
      <c r="DN20" s="159"/>
      <c r="DO20" s="157">
        <v>1.3</v>
      </c>
      <c r="DP20" s="158"/>
      <c r="DQ20" s="158"/>
      <c r="DR20" s="158"/>
      <c r="DS20" s="158"/>
      <c r="DT20" s="158"/>
      <c r="DU20" s="159"/>
      <c r="DV20" s="181">
        <f>DO20*0.123</f>
        <v>0.15990000000000001</v>
      </c>
      <c r="DW20" s="182"/>
      <c r="DX20" s="182"/>
      <c r="DY20" s="182"/>
      <c r="DZ20" s="182"/>
      <c r="EA20" s="182"/>
      <c r="EB20" s="183"/>
      <c r="EC20" s="157">
        <v>8.0000000000000002E-3</v>
      </c>
      <c r="ED20" s="158"/>
      <c r="EE20" s="158"/>
      <c r="EF20" s="158"/>
      <c r="EG20" s="158"/>
      <c r="EH20" s="158"/>
      <c r="EI20" s="159"/>
      <c r="EJ20" s="157">
        <f t="shared" si="14"/>
        <v>8.3999999999999995E-3</v>
      </c>
      <c r="EK20" s="158"/>
      <c r="EL20" s="158"/>
      <c r="EM20" s="158"/>
      <c r="EN20" s="158"/>
      <c r="EO20" s="158"/>
      <c r="EP20" s="159"/>
      <c r="EQ20" s="157">
        <v>0</v>
      </c>
      <c r="ER20" s="158"/>
      <c r="ES20" s="158"/>
      <c r="ET20" s="158"/>
      <c r="EU20" s="158"/>
      <c r="EV20" s="158"/>
      <c r="EW20" s="159"/>
      <c r="EX20" s="157">
        <f t="shared" si="16"/>
        <v>8.3999999999999995E-3</v>
      </c>
      <c r="EY20" s="158"/>
      <c r="EZ20" s="158"/>
      <c r="FA20" s="158"/>
      <c r="FB20" s="158"/>
      <c r="FC20" s="158"/>
      <c r="FD20" s="159"/>
      <c r="FE20" s="157">
        <f t="shared" si="17"/>
        <v>0</v>
      </c>
      <c r="FF20" s="158"/>
      <c r="FG20" s="158"/>
      <c r="FH20" s="158"/>
      <c r="FI20" s="158"/>
      <c r="FJ20" s="158"/>
      <c r="FK20" s="159"/>
    </row>
    <row r="21" spans="1:167" s="1" customFormat="1" ht="12" x14ac:dyDescent="0.25"/>
  </sheetData>
  <mergeCells count="198">
    <mergeCell ref="A14:E14"/>
    <mergeCell ref="F14:U14"/>
    <mergeCell ref="V14:AA14"/>
    <mergeCell ref="AB14:AH14"/>
    <mergeCell ref="AI14:AO14"/>
    <mergeCell ref="EJ16:EP16"/>
    <mergeCell ref="EQ16:EW16"/>
    <mergeCell ref="EX16:FD16"/>
    <mergeCell ref="FE16:FK16"/>
    <mergeCell ref="BY16:CE16"/>
    <mergeCell ref="CF16:CL16"/>
    <mergeCell ref="CM16:CS16"/>
    <mergeCell ref="CT16:CZ16"/>
    <mergeCell ref="DA16:DG16"/>
    <mergeCell ref="DH16:DN16"/>
    <mergeCell ref="DO16:DU16"/>
    <mergeCell ref="DV16:EB16"/>
    <mergeCell ref="EC16:EI16"/>
    <mergeCell ref="AP14:AV14"/>
    <mergeCell ref="AW14:BC14"/>
    <mergeCell ref="BD14:BJ14"/>
    <mergeCell ref="BK14:BQ14"/>
    <mergeCell ref="BK15:BQ15"/>
    <mergeCell ref="BR15:BX15"/>
    <mergeCell ref="A8:FK8"/>
    <mergeCell ref="A10:E13"/>
    <mergeCell ref="F10:U13"/>
    <mergeCell ref="V10:BC10"/>
    <mergeCell ref="BD10:EI10"/>
    <mergeCell ref="EJ10:FK10"/>
    <mergeCell ref="V11:AA13"/>
    <mergeCell ref="AB11:AO11"/>
    <mergeCell ref="AP11:BC11"/>
    <mergeCell ref="BD11:CS11"/>
    <mergeCell ref="CT11:EI11"/>
    <mergeCell ref="EJ11:EW11"/>
    <mergeCell ref="EX11:FK11"/>
    <mergeCell ref="AB12:AH13"/>
    <mergeCell ref="AI12:AO13"/>
    <mergeCell ref="AP12:AV13"/>
    <mergeCell ref="FE12:FK13"/>
    <mergeCell ref="EC13:EI13"/>
    <mergeCell ref="DO13:DU13"/>
    <mergeCell ref="DO12:EI12"/>
    <mergeCell ref="EJ12:EP13"/>
    <mergeCell ref="EQ12:EW13"/>
    <mergeCell ref="EX12:FD13"/>
    <mergeCell ref="DH13:DN13"/>
    <mergeCell ref="CM13:CS13"/>
    <mergeCell ref="AW12:BC13"/>
    <mergeCell ref="BD12:BX12"/>
    <mergeCell ref="BY12:CS12"/>
    <mergeCell ref="BY13:CE13"/>
    <mergeCell ref="CF13:CL13"/>
    <mergeCell ref="BK13:BQ13"/>
    <mergeCell ref="BR13:BX13"/>
    <mergeCell ref="DV13:EB13"/>
    <mergeCell ref="CT12:DN12"/>
    <mergeCell ref="BD13:BJ13"/>
    <mergeCell ref="CT13:CZ13"/>
    <mergeCell ref="DA13:DG13"/>
    <mergeCell ref="BY15:CE15"/>
    <mergeCell ref="CF15:CL15"/>
    <mergeCell ref="CM15:CS15"/>
    <mergeCell ref="CT15:CZ15"/>
    <mergeCell ref="DV15:EB15"/>
    <mergeCell ref="CF14:CL14"/>
    <mergeCell ref="CM14:CS14"/>
    <mergeCell ref="CT14:CZ14"/>
    <mergeCell ref="DA14:DG14"/>
    <mergeCell ref="EX14:FD14"/>
    <mergeCell ref="FE14:FK14"/>
    <mergeCell ref="A15:E15"/>
    <mergeCell ref="F15:U15"/>
    <mergeCell ref="V15:AA15"/>
    <mergeCell ref="AB15:AH15"/>
    <mergeCell ref="AI15:AO15"/>
    <mergeCell ref="AP15:AV15"/>
    <mergeCell ref="AW15:BC15"/>
    <mergeCell ref="BD15:BJ15"/>
    <mergeCell ref="DH14:DN14"/>
    <mergeCell ref="DO14:DU14"/>
    <mergeCell ref="DV14:EB14"/>
    <mergeCell ref="EC14:EI14"/>
    <mergeCell ref="EJ14:EP14"/>
    <mergeCell ref="EQ14:EW14"/>
    <mergeCell ref="BR14:BX14"/>
    <mergeCell ref="BY14:CE14"/>
    <mergeCell ref="EQ15:EW15"/>
    <mergeCell ref="EX15:FD15"/>
    <mergeCell ref="FE15:FK15"/>
    <mergeCell ref="DA15:DG15"/>
    <mergeCell ref="DH15:DN15"/>
    <mergeCell ref="DO15:DU15"/>
    <mergeCell ref="EC15:EI15"/>
    <mergeCell ref="EJ15:EP15"/>
    <mergeCell ref="A17:E17"/>
    <mergeCell ref="F17:U17"/>
    <mergeCell ref="V17:AA17"/>
    <mergeCell ref="AB17:AH17"/>
    <mergeCell ref="AI17:AO17"/>
    <mergeCell ref="AP17:AV17"/>
    <mergeCell ref="AW17:BC17"/>
    <mergeCell ref="BD17:BJ17"/>
    <mergeCell ref="BK17:BQ17"/>
    <mergeCell ref="A16:E16"/>
    <mergeCell ref="F16:U16"/>
    <mergeCell ref="V16:AA16"/>
    <mergeCell ref="AB16:AH16"/>
    <mergeCell ref="AI16:AO16"/>
    <mergeCell ref="AP16:AV16"/>
    <mergeCell ref="AW16:BC16"/>
    <mergeCell ref="BD16:BJ16"/>
    <mergeCell ref="BK16:BQ16"/>
    <mergeCell ref="BR16:BX16"/>
    <mergeCell ref="BR17:BX17"/>
    <mergeCell ref="BY17:CE17"/>
    <mergeCell ref="CF17:CL17"/>
    <mergeCell ref="CM17:CS17"/>
    <mergeCell ref="EC20:EI20"/>
    <mergeCell ref="EJ20:EP20"/>
    <mergeCell ref="EQ20:EW20"/>
    <mergeCell ref="EX20:FD20"/>
    <mergeCell ref="FE20:FK20"/>
    <mergeCell ref="CT20:CZ20"/>
    <mergeCell ref="CF20:CL20"/>
    <mergeCell ref="CM20:CS20"/>
    <mergeCell ref="EC17:EI17"/>
    <mergeCell ref="EJ17:EP17"/>
    <mergeCell ref="EQ17:EW17"/>
    <mergeCell ref="EX17:FD17"/>
    <mergeCell ref="FE17:FK17"/>
    <mergeCell ref="CT17:CZ17"/>
    <mergeCell ref="DA17:DG17"/>
    <mergeCell ref="DH17:DN17"/>
    <mergeCell ref="DO17:DU17"/>
    <mergeCell ref="DV17:EB17"/>
    <mergeCell ref="DA20:DG20"/>
    <mergeCell ref="DH20:DN20"/>
    <mergeCell ref="DO20:DU20"/>
    <mergeCell ref="DV20:EB20"/>
    <mergeCell ref="DV19:EB19"/>
    <mergeCell ref="A18:E18"/>
    <mergeCell ref="F18:U18"/>
    <mergeCell ref="V18:AA18"/>
    <mergeCell ref="AB18:AH18"/>
    <mergeCell ref="AI18:AO18"/>
    <mergeCell ref="AP18:AV18"/>
    <mergeCell ref="AW18:BC18"/>
    <mergeCell ref="BD18:BJ18"/>
    <mergeCell ref="BK18:BQ18"/>
    <mergeCell ref="A20:E20"/>
    <mergeCell ref="F20:U20"/>
    <mergeCell ref="V20:AA20"/>
    <mergeCell ref="AB20:AH20"/>
    <mergeCell ref="AI20:AO20"/>
    <mergeCell ref="AP20:AV20"/>
    <mergeCell ref="AW20:BC20"/>
    <mergeCell ref="BD20:BJ20"/>
    <mergeCell ref="BK20:BQ20"/>
    <mergeCell ref="BR20:BX20"/>
    <mergeCell ref="BY20:CE20"/>
    <mergeCell ref="EC18:EI18"/>
    <mergeCell ref="EJ18:EP18"/>
    <mergeCell ref="EQ18:EW18"/>
    <mergeCell ref="EX18:FD18"/>
    <mergeCell ref="FE18:FK18"/>
    <mergeCell ref="BR18:BX18"/>
    <mergeCell ref="BY18:CE18"/>
    <mergeCell ref="CF18:CL18"/>
    <mergeCell ref="CM18:CS18"/>
    <mergeCell ref="CT18:CZ18"/>
    <mergeCell ref="DA18:DG18"/>
    <mergeCell ref="DH18:DN18"/>
    <mergeCell ref="DO18:DU18"/>
    <mergeCell ref="DV18:EB18"/>
    <mergeCell ref="BR19:BX19"/>
    <mergeCell ref="BY19:CE19"/>
    <mergeCell ref="CF19:CL19"/>
    <mergeCell ref="CM19:CS19"/>
    <mergeCell ref="CT19:CZ19"/>
    <mergeCell ref="DA19:DG19"/>
    <mergeCell ref="DH19:DN19"/>
    <mergeCell ref="DO19:DU19"/>
    <mergeCell ref="EC19:EI19"/>
    <mergeCell ref="EJ19:EP19"/>
    <mergeCell ref="EQ19:EW19"/>
    <mergeCell ref="EX19:FD19"/>
    <mergeCell ref="FE19:FK19"/>
    <mergeCell ref="A19:E19"/>
    <mergeCell ref="F19:U19"/>
    <mergeCell ref="V19:AA19"/>
    <mergeCell ref="AB19:AH19"/>
    <mergeCell ref="AI19:AO19"/>
    <mergeCell ref="AP19:AV19"/>
    <mergeCell ref="AW19:BC19"/>
    <mergeCell ref="BD19:BJ19"/>
    <mergeCell ref="BK19:BQ19"/>
  </mergeCells>
  <pageMargins left="0.32" right="0.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Прил.4</vt:lpstr>
      <vt:lpstr>Прил.5</vt:lpstr>
      <vt:lpstr>Прил.6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2020-01-29T12:15:50Z</dcterms:modified>
</cp:coreProperties>
</file>