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795" windowHeight="10740"/>
  </bookViews>
  <sheets>
    <sheet name="2019 год" sheetId="1" r:id="rId1"/>
  </sheets>
  <calcPr calcId="144525" refMode="R1C1"/>
</workbook>
</file>

<file path=xl/calcChain.xml><?xml version="1.0" encoding="utf-8"?>
<calcChain xmlns="http://schemas.openxmlformats.org/spreadsheetml/2006/main">
  <c r="E15" i="1" l="1"/>
  <c r="D15" i="1" l="1"/>
  <c r="D26" i="1" l="1"/>
  <c r="D21" i="1" s="1"/>
  <c r="E26" i="1"/>
  <c r="E21" i="1" s="1"/>
  <c r="E42" i="1" l="1"/>
  <c r="D42" i="1"/>
  <c r="E54" i="1"/>
  <c r="D54" i="1"/>
  <c r="E60" i="1"/>
  <c r="D60" i="1"/>
  <c r="E65" i="1"/>
  <c r="D65" i="1"/>
  <c r="E13" i="1"/>
  <c r="E12" i="1" s="1"/>
  <c r="D13" i="1"/>
  <c r="D12" i="1" s="1"/>
  <c r="D11" i="1" s="1"/>
  <c r="D38" i="1" l="1"/>
  <c r="E36" i="1"/>
  <c r="E38" i="1" s="1"/>
</calcChain>
</file>

<file path=xl/sharedStrings.xml><?xml version="1.0" encoding="utf-8"?>
<sst xmlns="http://schemas.openxmlformats.org/spreadsheetml/2006/main" count="187" uniqueCount="126">
  <si>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экономически обоснованных расходов (затрат)</t>
  </si>
  <si>
    <t>N п/п</t>
  </si>
  <si>
    <t>Показатель</t>
  </si>
  <si>
    <t>Ед. изм.</t>
  </si>
  <si>
    <t>Год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</si>
  <si>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</si>
  <si>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</si>
  <si>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</si>
  <si>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</si>
  <si>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</si>
  <si>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Себестоимость,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</si>
  <si>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</si>
  <si>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</si>
  <si>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</si>
  <si>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</si>
  <si>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</si>
  <si>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</si>
  <si>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в том числе на ремонт</t>
  </si>
  <si>
    <t>Фонд оплаты труда и отчисления на социальные нужды, всего</t>
  </si>
  <si>
    <t>1.1.2.1</t>
  </si>
  <si>
    <t>Амортизационные отчисления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</si>
  <si>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</si>
  <si>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</si>
  <si>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</si>
  <si>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</si>
  <si>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</si>
  <si>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</si>
  <si>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</si>
  <si>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</si>
  <si>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</si>
  <si>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</si>
  <si>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Прибыль до налогообложения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</si>
  <si>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</si>
  <si>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</si>
  <si>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</si>
  <si>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</si>
  <si>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</si>
  <si>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</si>
  <si>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</si>
  <si>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</si>
  <si>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</si>
  <si>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Расходы на оплату технологического присоединения к сетям смежной сетевой организации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</si>
  <si>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</si>
  <si>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</si>
  <si>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</si>
  <si>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</si>
  <si>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</si>
  <si>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</si>
  <si>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</si>
  <si>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</si>
  <si>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</si>
  <si>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</si>
  <si>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</si>
  <si>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</si>
  <si>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МВт.ч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</si>
  <si>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</si>
  <si>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</si>
  <si>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</si>
  <si>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</si>
  <si>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</si>
  <si>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</si>
  <si>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</si>
  <si>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всего, в том числе:</t>
  </si>
  <si>
    <t>у.е.</t>
  </si>
  <si>
    <t>3.n</t>
  </si>
  <si>
    <t>Количество условных единиц по подстанциям, всего, в том числе:</t>
  </si>
  <si>
    <t>Длина линий электропередач, всего, в том числе: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</si>
  <si>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</si>
  <si>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</si>
  <si>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</si>
  <si>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</si>
  <si>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</si>
  <si>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1.1.</t>
  </si>
  <si>
    <t>1.1.1.</t>
  </si>
  <si>
    <t>1.1.2.</t>
  </si>
  <si>
    <t>1.1.3.</t>
  </si>
  <si>
    <t>1.1.4.</t>
  </si>
  <si>
    <t>1.2.</t>
  </si>
  <si>
    <t>1.2.1.</t>
  </si>
  <si>
    <t>1.2.2.</t>
  </si>
  <si>
    <t>1.3.</t>
  </si>
  <si>
    <t>1.4.</t>
  </si>
  <si>
    <t>1.4.1.</t>
  </si>
  <si>
    <t>1.5.</t>
  </si>
  <si>
    <t>7.1.</t>
  </si>
  <si>
    <t xml:space="preserve">Примечание </t>
  </si>
  <si>
    <r>
      <t xml:space="preserve">Наименование организации   </t>
    </r>
    <r>
      <rPr>
        <b/>
        <sz val="13"/>
        <color rgb="FF111111"/>
        <rFont val="Times New Roman"/>
        <family val="1"/>
        <charset val="204"/>
      </rPr>
      <t xml:space="preserve"> ООО "ЭЛЕКТРОСНАБ"</t>
    </r>
  </si>
  <si>
    <r>
      <t xml:space="preserve">ИНН: </t>
    </r>
    <r>
      <rPr>
        <b/>
        <u/>
        <sz val="13"/>
        <color rgb="FF111111"/>
        <rFont val="Times New Roman"/>
        <family val="1"/>
        <charset val="204"/>
      </rPr>
      <t>2107903464</t>
    </r>
  </si>
  <si>
    <r>
      <t xml:space="preserve">КПП: </t>
    </r>
    <r>
      <rPr>
        <b/>
        <u/>
        <sz val="13"/>
        <color rgb="FF111111"/>
        <rFont val="Times New Roman"/>
        <family val="1"/>
        <charset val="204"/>
      </rPr>
      <t>526001001</t>
    </r>
  </si>
  <si>
    <t>в том числе трансформаторная мощность подстанций на  СН2 уровне напряжения</t>
  </si>
  <si>
    <t>1.1.1.2.1</t>
  </si>
  <si>
    <t>1.1.1.2.2</t>
  </si>
  <si>
    <t xml:space="preserve">прочие расходы </t>
  </si>
  <si>
    <t>1.1.4.5.1.</t>
  </si>
  <si>
    <t>Услуги связи</t>
  </si>
  <si>
    <t>Расходы на услуги коммунального хозяйства</t>
  </si>
  <si>
    <t>Расходы на информационные услуги</t>
  </si>
  <si>
    <t>Расходы на обеспечение нормальных условий труда и мер по технике безопасности</t>
  </si>
  <si>
    <t>Расходы на командировки и представительские</t>
  </si>
  <si>
    <t>Расходы на подготовку кадров</t>
  </si>
  <si>
    <t>Расходы на страхование</t>
  </si>
  <si>
    <t>Электроэнергия на хоз. нужды</t>
  </si>
  <si>
    <t>Внереализационные расходы</t>
  </si>
  <si>
    <t>Денежные выплаты социального характера (по коллективному договору)</t>
  </si>
  <si>
    <t>НДС по потерям</t>
  </si>
  <si>
    <t>1.1.4.5.2.</t>
  </si>
  <si>
    <t>1.1.4.5.3.</t>
  </si>
  <si>
    <t>1.1.4.5.4.</t>
  </si>
  <si>
    <t>1.1.4.5.5.</t>
  </si>
  <si>
    <t>1.1.4.5.6.</t>
  </si>
  <si>
    <t>1.1.4.5.7.</t>
  </si>
  <si>
    <t>1.1.4.5.8.</t>
  </si>
  <si>
    <t>2.1.</t>
  </si>
  <si>
    <t>в том числе количество условных единиц по линиям электропередач на СН2 уровне напряжения</t>
  </si>
  <si>
    <t>в том числе количество условных единиц по линиям электропередач на НН уровне напряжения</t>
  </si>
  <si>
    <t>5.1.</t>
  </si>
  <si>
    <t>5.2.</t>
  </si>
  <si>
    <t>в том числе длина линий электропередач на СН2 уровне напряжения</t>
  </si>
  <si>
    <t>в том числе длина линий электропередач на НН уровне напряжения</t>
  </si>
  <si>
    <t xml:space="preserve">норматив технологического расхода (потерь) электрической энергии, установленный Минэнерго России </t>
  </si>
  <si>
    <t>в том числе Количество условных единиц по подстанциям на СН2 уровне напряжения</t>
  </si>
  <si>
    <t>Налог УСН</t>
  </si>
  <si>
    <t>1.2.2.4.1</t>
  </si>
  <si>
    <t>1.2.2.4.2</t>
  </si>
  <si>
    <t>план 2019</t>
  </si>
  <si>
    <t>факт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</si>
</sst>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3"/>
      <color rgb="FF111111"/>
      <name val="Arial"/>
      <family val="2"/>
      <charset val="204"/>
    </font>
    <font>
      <sz val="13"/>
      <color rgb="FF1111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3"/>
      <color rgb="FF1111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" fontId="10" fillId="3" borderId="0" applyBorder="0">
      <alignment horizontal="right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16" fontId="7" fillId="2" borderId="1" xfId="0" applyNumberFormat="1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" fontId="7" fillId="0" borderId="1" xfId="0" applyNumberFormat="1" applyFont="1" applyBorder="1" applyAlignment="1">
      <alignment horizontal="center" wrapText="1"/>
    </xf>
    <xf numFmtId="0" fontId="8" fillId="0" borderId="0" xfId="0" applyFont="1"/>
    <xf numFmtId="0" fontId="11" fillId="0" borderId="1" xfId="1" applyFont="1" applyFill="1" applyBorder="1" applyAlignment="1" applyProtection="1">
      <alignment horizontal="left" wrapText="1"/>
    </xf>
    <xf numFmtId="4" fontId="12" fillId="0" borderId="1" xfId="0" applyNumberFormat="1" applyFont="1" applyFill="1" applyBorder="1" applyAlignment="1" applyProtection="1">
      <alignment horizontal="center"/>
    </xf>
    <xf numFmtId="2" fontId="3" fillId="0" borderId="0" xfId="0" applyNumberFormat="1" applyFont="1"/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" fontId="12" fillId="0" borderId="1" xfId="1" applyNumberFormat="1" applyFont="1" applyFill="1" applyBorder="1" applyAlignment="1" applyProtection="1">
      <alignment horizontal="center"/>
      <protection locked="0"/>
    </xf>
    <xf numFmtId="4" fontId="12" fillId="0" borderId="1" xfId="2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0" fillId="0" borderId="0" xfId="0" applyFill="1"/>
  </cellXfs>
  <cellStyles count="3">
    <cellStyle name="Обычный" xfId="0" builtinId="0"/>
    <cellStyle name="Обычный 2_НВВ - сети долгосрочный (15.07) - передано на оформление 2" xfId="1"/>
    <cellStyle name="Формула_GRES.2007.5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workbookViewId="0">
      <selection activeCell="C17" sqref="C17"/>
    </sheetView>
  </sheetViews>
  <sheetFormatPr defaultRowHeight="15" x14ac:dyDescent="0.25"/>
  <cols>
    <col min="1" max="1" width="10.85546875" customWidth="1"/>
    <col min="2" max="2" width="70.85546875" customWidth="1"/>
    <col min="3" max="3" width="14.28515625" customWidth="1"/>
    <col min="4" max="4" width="14" customWidth="1"/>
    <col min="5" max="5" width="14.85546875" customWidth="1"/>
    <col min="6" max="6" width="17.5703125" customWidth="1"/>
  </cols>
  <sheetData>
    <row r="1" spans="1:6" ht="16.5" x14ac:dyDescent="0.25">
      <c r="A1" s="1"/>
    </row>
    <row r="2" spans="1:6" ht="68.25" customHeight="1" x14ac:dyDescent="0.25">
      <c r="A2" s="26" t="s">
        <v>0</v>
      </c>
      <c r="B2" s="27"/>
      <c r="C2" s="27"/>
      <c r="D2" s="27"/>
      <c r="E2" s="28"/>
      <c r="F2" s="28"/>
    </row>
    <row r="3" spans="1:6" ht="16.5" x14ac:dyDescent="0.25">
      <c r="A3" s="2"/>
      <c r="B3" s="3"/>
      <c r="C3" s="3"/>
      <c r="D3" s="16"/>
      <c r="E3" s="16"/>
    </row>
    <row r="4" spans="1:6" x14ac:dyDescent="0.25">
      <c r="A4" s="24" t="s">
        <v>86</v>
      </c>
      <c r="B4" s="25"/>
      <c r="C4" s="25"/>
      <c r="D4" s="25"/>
    </row>
    <row r="5" spans="1:6" ht="25.5" customHeight="1" x14ac:dyDescent="0.25">
      <c r="A5" s="24" t="s">
        <v>87</v>
      </c>
      <c r="B5" s="25"/>
      <c r="C5" s="25"/>
      <c r="D5" s="16"/>
      <c r="E5" s="16"/>
    </row>
    <row r="6" spans="1:6" x14ac:dyDescent="0.25">
      <c r="A6" s="24" t="s">
        <v>88</v>
      </c>
      <c r="B6" s="25"/>
      <c r="C6" s="25"/>
      <c r="D6" s="25"/>
    </row>
    <row r="7" spans="1:6" x14ac:dyDescent="0.25">
      <c r="A7" s="25"/>
      <c r="B7" s="25"/>
      <c r="C7" s="25"/>
      <c r="D7" s="25"/>
    </row>
    <row r="8" spans="1:6" ht="25.5" customHeight="1" x14ac:dyDescent="0.25">
      <c r="A8" s="29" t="s">
        <v>1</v>
      </c>
      <c r="B8" s="29" t="s">
        <v>2</v>
      </c>
      <c r="C8" s="29" t="s">
        <v>3</v>
      </c>
      <c r="D8" s="29" t="s">
        <v>4</v>
      </c>
      <c r="E8" s="29"/>
      <c r="F8" s="29" t="s">
        <v>85</v>
      </c>
    </row>
    <row r="9" spans="1:6" ht="32.25" customHeight="1" x14ac:dyDescent="0.25">
      <c r="A9" s="29"/>
      <c r="B9" s="29"/>
      <c r="C9" s="29"/>
      <c r="D9" s="4" t="s">
        <v>124</v>
      </c>
      <c r="E9" s="4" t="s">
        <v>125</v>
      </c>
      <c r="F9" s="29"/>
    </row>
    <row r="10" spans="1:6" ht="15.75" x14ac:dyDescent="0.25">
      <c r="A10" s="5" t="s">
        <v>5</v>
      </c>
      <c r="B10" s="6" t="s">
        <v>6</v>
      </c>
      <c r="C10" s="5" t="s">
        <v>7</v>
      </c>
      <c r="D10" s="5" t="s">
        <v>7</v>
      </c>
      <c r="E10" s="5" t="s">
        <v>7</v>
      </c>
      <c r="F10" s="5" t="s">
        <v>7</v>
      </c>
    </row>
    <row r="11" spans="1:6" ht="15.75" x14ac:dyDescent="0.25">
      <c r="A11" s="7">
        <v>1</v>
      </c>
      <c r="B11" s="8" t="s">
        <v>8</v>
      </c>
      <c r="C11" s="7" t="s">
        <v>9</v>
      </c>
      <c r="D11" s="17">
        <f>D12+D36+D45+D46+D49</f>
        <v>12195.86</v>
      </c>
      <c r="E11" s="7">
        <v>11077.89</v>
      </c>
      <c r="F11" s="17"/>
    </row>
    <row r="12" spans="1:6" ht="15.75" x14ac:dyDescent="0.25">
      <c r="A12" s="9" t="s">
        <v>72</v>
      </c>
      <c r="B12" s="6" t="s">
        <v>10</v>
      </c>
      <c r="C12" s="5" t="s">
        <v>9</v>
      </c>
      <c r="D12" s="21">
        <f>D13+D18+D20+D21</f>
        <v>10571.42</v>
      </c>
      <c r="E12" s="21">
        <f t="shared" ref="D12:E12" si="0">E13+E18+E20+E21</f>
        <v>11126.57</v>
      </c>
      <c r="F12" s="5"/>
    </row>
    <row r="13" spans="1:6" ht="15.75" x14ac:dyDescent="0.25">
      <c r="A13" s="10" t="s">
        <v>73</v>
      </c>
      <c r="B13" s="8" t="s">
        <v>11</v>
      </c>
      <c r="C13" s="7" t="s">
        <v>9</v>
      </c>
      <c r="D13" s="19">
        <f>D14+D15</f>
        <v>1370.37</v>
      </c>
      <c r="E13" s="19">
        <f>E14+E15</f>
        <v>1076.77</v>
      </c>
      <c r="F13" s="7"/>
    </row>
    <row r="14" spans="1:6" ht="31.5" x14ac:dyDescent="0.25">
      <c r="A14" s="5" t="s">
        <v>12</v>
      </c>
      <c r="B14" s="6" t="s">
        <v>13</v>
      </c>
      <c r="C14" s="5" t="s">
        <v>9</v>
      </c>
      <c r="D14" s="19">
        <v>489.82</v>
      </c>
      <c r="E14" s="19">
        <v>542.6</v>
      </c>
      <c r="F14" s="5"/>
    </row>
    <row r="15" spans="1:6" ht="15.75" x14ac:dyDescent="0.25">
      <c r="A15" s="7" t="s">
        <v>14</v>
      </c>
      <c r="B15" s="8" t="s">
        <v>15</v>
      </c>
      <c r="C15" s="7" t="s">
        <v>9</v>
      </c>
      <c r="D15" s="19">
        <f>D16+D17</f>
        <v>880.55</v>
      </c>
      <c r="E15" s="19">
        <f>E16+E17</f>
        <v>534.16999999999996</v>
      </c>
      <c r="F15" s="7"/>
    </row>
    <row r="16" spans="1:6" ht="47.25" x14ac:dyDescent="0.25">
      <c r="A16" s="5" t="s">
        <v>90</v>
      </c>
      <c r="B16" s="6" t="s">
        <v>16</v>
      </c>
      <c r="C16" s="5" t="s">
        <v>9</v>
      </c>
      <c r="D16" s="19">
        <v>111.91</v>
      </c>
      <c r="E16" s="19">
        <v>283.7</v>
      </c>
      <c r="F16" s="5"/>
    </row>
    <row r="17" spans="1:6" ht="15.75" x14ac:dyDescent="0.25">
      <c r="A17" s="7" t="s">
        <v>91</v>
      </c>
      <c r="B17" s="8" t="s">
        <v>17</v>
      </c>
      <c r="C17" s="7" t="s">
        <v>9</v>
      </c>
      <c r="D17" s="19">
        <v>768.64</v>
      </c>
      <c r="E17" s="19">
        <v>250.47</v>
      </c>
      <c r="F17" s="7"/>
    </row>
    <row r="18" spans="1:6" ht="15.75" x14ac:dyDescent="0.25">
      <c r="A18" s="11" t="s">
        <v>74</v>
      </c>
      <c r="B18" s="6" t="s">
        <v>18</v>
      </c>
      <c r="C18" s="5" t="s">
        <v>9</v>
      </c>
      <c r="D18" s="19">
        <v>6860.93</v>
      </c>
      <c r="E18" s="19">
        <v>7191.9400000000005</v>
      </c>
      <c r="F18" s="5"/>
    </row>
    <row r="19" spans="1:6" ht="15.75" x14ac:dyDescent="0.25">
      <c r="A19" s="7" t="s">
        <v>19</v>
      </c>
      <c r="B19" s="8" t="s">
        <v>17</v>
      </c>
      <c r="C19" s="7" t="s">
        <v>9</v>
      </c>
      <c r="D19" s="19"/>
      <c r="E19" s="19"/>
      <c r="F19" s="7"/>
    </row>
    <row r="20" spans="1:6" ht="15.75" x14ac:dyDescent="0.25">
      <c r="A20" s="11" t="s">
        <v>75</v>
      </c>
      <c r="B20" s="6" t="s">
        <v>20</v>
      </c>
      <c r="C20" s="5" t="s">
        <v>9</v>
      </c>
      <c r="D20" s="19">
        <v>245.36</v>
      </c>
      <c r="E20" s="19">
        <v>378.56</v>
      </c>
      <c r="F20" s="5"/>
    </row>
    <row r="21" spans="1:6" ht="15.75" x14ac:dyDescent="0.25">
      <c r="A21" s="10" t="s">
        <v>76</v>
      </c>
      <c r="B21" s="8" t="s">
        <v>21</v>
      </c>
      <c r="C21" s="7" t="s">
        <v>9</v>
      </c>
      <c r="D21" s="19">
        <f t="shared" ref="D21:E21" si="1">D22+D23+D24+D25+D26</f>
        <v>2094.7600000000002</v>
      </c>
      <c r="E21" s="19">
        <f t="shared" si="1"/>
        <v>2479.3000000000002</v>
      </c>
      <c r="F21" s="7"/>
    </row>
    <row r="22" spans="1:6" ht="15.75" x14ac:dyDescent="0.25">
      <c r="A22" s="5" t="s">
        <v>22</v>
      </c>
      <c r="B22" s="6" t="s">
        <v>23</v>
      </c>
      <c r="C22" s="5" t="s">
        <v>9</v>
      </c>
      <c r="D22" s="19">
        <v>599.15</v>
      </c>
      <c r="E22" s="19">
        <v>600</v>
      </c>
      <c r="F22" s="5"/>
    </row>
    <row r="23" spans="1:6" ht="15.75" x14ac:dyDescent="0.25">
      <c r="A23" s="7" t="s">
        <v>24</v>
      </c>
      <c r="B23" s="8" t="s">
        <v>25</v>
      </c>
      <c r="C23" s="7" t="s">
        <v>9</v>
      </c>
      <c r="D23" s="19">
        <v>12.58</v>
      </c>
      <c r="E23" s="19">
        <v>9.85</v>
      </c>
      <c r="F23" s="7"/>
    </row>
    <row r="24" spans="1:6" ht="15.75" x14ac:dyDescent="0.25">
      <c r="A24" s="5" t="s">
        <v>26</v>
      </c>
      <c r="B24" s="6" t="s">
        <v>27</v>
      </c>
      <c r="C24" s="5" t="s">
        <v>9</v>
      </c>
      <c r="D24" s="19"/>
      <c r="E24" s="19"/>
      <c r="F24" s="5"/>
    </row>
    <row r="25" spans="1:6" ht="31.5" x14ac:dyDescent="0.25">
      <c r="A25" s="7" t="s">
        <v>28</v>
      </c>
      <c r="B25" s="8" t="s">
        <v>29</v>
      </c>
      <c r="C25" s="7" t="s">
        <v>9</v>
      </c>
      <c r="D25" s="19"/>
      <c r="E25" s="19"/>
      <c r="F25" s="7"/>
    </row>
    <row r="26" spans="1:6" ht="15.75" x14ac:dyDescent="0.25">
      <c r="A26" s="5" t="s">
        <v>30</v>
      </c>
      <c r="B26" s="6" t="s">
        <v>92</v>
      </c>
      <c r="C26" s="5" t="s">
        <v>9</v>
      </c>
      <c r="D26" s="19">
        <f t="shared" ref="D26:E26" si="2">D27+D28+D29+D30+D31+D32+D33+D34+D35</f>
        <v>1483.0300000000002</v>
      </c>
      <c r="E26" s="19">
        <f t="shared" si="2"/>
        <v>1869.45</v>
      </c>
      <c r="F26" s="5"/>
    </row>
    <row r="27" spans="1:6" ht="15.75" x14ac:dyDescent="0.25">
      <c r="A27" s="5" t="s">
        <v>93</v>
      </c>
      <c r="B27" s="14" t="s">
        <v>94</v>
      </c>
      <c r="C27" s="5" t="s">
        <v>9</v>
      </c>
      <c r="D27" s="32">
        <v>55.84</v>
      </c>
      <c r="E27" s="15">
        <v>28.29</v>
      </c>
      <c r="F27" s="5"/>
    </row>
    <row r="28" spans="1:6" ht="15.75" x14ac:dyDescent="0.25">
      <c r="A28" s="5" t="s">
        <v>105</v>
      </c>
      <c r="B28" s="14" t="s">
        <v>95</v>
      </c>
      <c r="C28" s="5" t="s">
        <v>9</v>
      </c>
      <c r="D28" s="32"/>
      <c r="E28" s="15">
        <v>3.14</v>
      </c>
      <c r="F28" s="5"/>
    </row>
    <row r="29" spans="1:6" ht="15.75" x14ac:dyDescent="0.25">
      <c r="A29" s="5" t="s">
        <v>106</v>
      </c>
      <c r="B29" s="14" t="s">
        <v>96</v>
      </c>
      <c r="C29" s="5" t="s">
        <v>9</v>
      </c>
      <c r="D29" s="32">
        <v>119.48</v>
      </c>
      <c r="E29" s="15">
        <v>126</v>
      </c>
      <c r="F29" s="5"/>
    </row>
    <row r="30" spans="1:6" ht="31.5" x14ac:dyDescent="0.25">
      <c r="A30" s="5" t="s">
        <v>107</v>
      </c>
      <c r="B30" s="14" t="s">
        <v>97</v>
      </c>
      <c r="C30" s="5" t="s">
        <v>9</v>
      </c>
      <c r="D30" s="32">
        <v>15.54</v>
      </c>
      <c r="E30" s="15">
        <v>85.6</v>
      </c>
      <c r="F30" s="5"/>
    </row>
    <row r="31" spans="1:6" ht="15.75" x14ac:dyDescent="0.25">
      <c r="A31" s="5" t="s">
        <v>108</v>
      </c>
      <c r="B31" s="14" t="s">
        <v>98</v>
      </c>
      <c r="C31" s="5" t="s">
        <v>9</v>
      </c>
      <c r="D31" s="32"/>
      <c r="E31" s="15"/>
      <c r="F31" s="5"/>
    </row>
    <row r="32" spans="1:6" ht="15.75" x14ac:dyDescent="0.25">
      <c r="A32" s="5" t="s">
        <v>108</v>
      </c>
      <c r="B32" s="14" t="s">
        <v>99</v>
      </c>
      <c r="C32" s="5" t="s">
        <v>9</v>
      </c>
      <c r="D32" s="32"/>
      <c r="E32" s="15">
        <v>8.8800000000000008</v>
      </c>
      <c r="F32" s="5"/>
    </row>
    <row r="33" spans="1:6" ht="15.75" x14ac:dyDescent="0.25">
      <c r="A33" s="5" t="s">
        <v>109</v>
      </c>
      <c r="B33" s="14" t="s">
        <v>100</v>
      </c>
      <c r="C33" s="5" t="s">
        <v>9</v>
      </c>
      <c r="D33" s="32">
        <v>28.83</v>
      </c>
      <c r="E33" s="15">
        <v>7.37</v>
      </c>
      <c r="F33" s="5"/>
    </row>
    <row r="34" spans="1:6" ht="15.75" x14ac:dyDescent="0.25">
      <c r="A34" s="5" t="s">
        <v>110</v>
      </c>
      <c r="B34" s="14" t="s">
        <v>104</v>
      </c>
      <c r="C34" s="5"/>
      <c r="D34" s="33">
        <v>1202.8800000000001</v>
      </c>
      <c r="E34" s="15">
        <v>1556.17</v>
      </c>
      <c r="F34" s="5"/>
    </row>
    <row r="35" spans="1:6" ht="15.75" x14ac:dyDescent="0.25">
      <c r="A35" s="5" t="s">
        <v>111</v>
      </c>
      <c r="B35" s="14" t="s">
        <v>101</v>
      </c>
      <c r="C35" s="5" t="s">
        <v>9</v>
      </c>
      <c r="D35" s="32">
        <v>60.46</v>
      </c>
      <c r="E35" s="15">
        <v>54</v>
      </c>
      <c r="F35" s="5"/>
    </row>
    <row r="36" spans="1:6" ht="15.75" x14ac:dyDescent="0.25">
      <c r="A36" s="12" t="s">
        <v>77</v>
      </c>
      <c r="B36" s="18" t="s">
        <v>31</v>
      </c>
      <c r="C36" s="19" t="s">
        <v>9</v>
      </c>
      <c r="D36" s="20">
        <v>1026.0899999999999</v>
      </c>
      <c r="E36" s="20">
        <f>E11-E12</f>
        <v>-48.680000000000291</v>
      </c>
      <c r="F36" s="7"/>
    </row>
    <row r="37" spans="1:6" ht="15.75" x14ac:dyDescent="0.25">
      <c r="A37" s="11" t="s">
        <v>78</v>
      </c>
      <c r="B37" s="6" t="s">
        <v>121</v>
      </c>
      <c r="C37" s="5" t="s">
        <v>9</v>
      </c>
      <c r="D37" s="19">
        <v>130.72999999999999</v>
      </c>
      <c r="E37" s="19">
        <v>99.7</v>
      </c>
      <c r="F37" s="5"/>
    </row>
    <row r="38" spans="1:6" ht="15.75" x14ac:dyDescent="0.25">
      <c r="A38" s="10" t="s">
        <v>79</v>
      </c>
      <c r="B38" s="8" t="s">
        <v>32</v>
      </c>
      <c r="C38" s="7" t="s">
        <v>9</v>
      </c>
      <c r="D38" s="20">
        <f>D36-D37</f>
        <v>895.3599999999999</v>
      </c>
      <c r="E38" s="20">
        <f>E36-E37</f>
        <v>-148.38000000000028</v>
      </c>
      <c r="F38" s="7"/>
    </row>
    <row r="39" spans="1:6" ht="15.75" x14ac:dyDescent="0.25">
      <c r="A39" s="5" t="s">
        <v>33</v>
      </c>
      <c r="B39" s="6" t="s">
        <v>34</v>
      </c>
      <c r="C39" s="5" t="s">
        <v>9</v>
      </c>
      <c r="D39" s="20">
        <v>900</v>
      </c>
      <c r="E39" s="20">
        <v>485.63</v>
      </c>
      <c r="F39" s="5"/>
    </row>
    <row r="40" spans="1:6" ht="15.75" x14ac:dyDescent="0.25">
      <c r="A40" s="7" t="s">
        <v>35</v>
      </c>
      <c r="B40" s="8" t="s">
        <v>36</v>
      </c>
      <c r="C40" s="7" t="s">
        <v>9</v>
      </c>
      <c r="D40" s="19">
        <v>0</v>
      </c>
      <c r="E40" s="19">
        <v>0</v>
      </c>
      <c r="F40" s="7"/>
    </row>
    <row r="41" spans="1:6" ht="15.75" x14ac:dyDescent="0.25">
      <c r="A41" s="5" t="s">
        <v>37</v>
      </c>
      <c r="B41" s="6" t="s">
        <v>38</v>
      </c>
      <c r="C41" s="5" t="s">
        <v>9</v>
      </c>
      <c r="D41" s="19">
        <v>0</v>
      </c>
      <c r="E41" s="19">
        <v>0</v>
      </c>
      <c r="F41" s="5"/>
    </row>
    <row r="42" spans="1:6" ht="15.75" x14ac:dyDescent="0.25">
      <c r="A42" s="7" t="s">
        <v>39</v>
      </c>
      <c r="B42" s="8" t="s">
        <v>40</v>
      </c>
      <c r="C42" s="7" t="s">
        <v>9</v>
      </c>
      <c r="D42" s="34">
        <f>D43+D44</f>
        <v>65.08</v>
      </c>
      <c r="E42" s="34">
        <f>E43+E44</f>
        <v>190.9</v>
      </c>
      <c r="F42" s="7"/>
    </row>
    <row r="43" spans="1:6" ht="31.5" x14ac:dyDescent="0.25">
      <c r="A43" s="7" t="s">
        <v>122</v>
      </c>
      <c r="B43" s="14" t="s">
        <v>103</v>
      </c>
      <c r="C43" s="5" t="s">
        <v>9</v>
      </c>
      <c r="D43" s="32">
        <v>31.38</v>
      </c>
      <c r="E43" s="15">
        <v>154</v>
      </c>
      <c r="F43" s="7"/>
    </row>
    <row r="44" spans="1:6" ht="15.75" x14ac:dyDescent="0.25">
      <c r="A44" s="7" t="s">
        <v>123</v>
      </c>
      <c r="B44" s="14" t="s">
        <v>102</v>
      </c>
      <c r="C44" s="5" t="s">
        <v>9</v>
      </c>
      <c r="D44" s="33">
        <v>33.700000000000003</v>
      </c>
      <c r="E44" s="15">
        <v>36.9</v>
      </c>
      <c r="F44" s="7"/>
    </row>
    <row r="45" spans="1:6" ht="31.5" x14ac:dyDescent="0.25">
      <c r="A45" s="9" t="s">
        <v>80</v>
      </c>
      <c r="B45" s="6" t="s">
        <v>41</v>
      </c>
      <c r="C45" s="5" t="s">
        <v>9</v>
      </c>
      <c r="D45" s="19">
        <v>528.86</v>
      </c>
      <c r="E45" s="19"/>
      <c r="F45" s="5"/>
    </row>
    <row r="46" spans="1:6" ht="31.5" x14ac:dyDescent="0.25">
      <c r="A46" s="12" t="s">
        <v>81</v>
      </c>
      <c r="B46" s="8" t="s">
        <v>42</v>
      </c>
      <c r="C46" s="7" t="s">
        <v>9</v>
      </c>
      <c r="D46" s="19">
        <v>69.489999999999995</v>
      </c>
      <c r="E46" s="19"/>
      <c r="F46" s="7"/>
    </row>
    <row r="47" spans="1:6" ht="47.25" x14ac:dyDescent="0.25">
      <c r="A47" s="11" t="s">
        <v>82</v>
      </c>
      <c r="B47" s="6" t="s">
        <v>43</v>
      </c>
      <c r="C47" s="5" t="s">
        <v>9</v>
      </c>
      <c r="D47" s="19"/>
      <c r="E47" s="19"/>
      <c r="F47" s="5"/>
    </row>
    <row r="48" spans="1:6" ht="31.5" x14ac:dyDescent="0.25">
      <c r="A48" s="7" t="s">
        <v>44</v>
      </c>
      <c r="B48" s="8" t="s">
        <v>45</v>
      </c>
      <c r="C48" s="7" t="s">
        <v>46</v>
      </c>
      <c r="D48" s="19">
        <v>0</v>
      </c>
      <c r="E48" s="19">
        <v>0</v>
      </c>
      <c r="F48" s="7"/>
    </row>
    <row r="49" spans="1:6" ht="94.5" x14ac:dyDescent="0.25">
      <c r="A49" s="9" t="s">
        <v>83</v>
      </c>
      <c r="B49" s="6" t="s">
        <v>47</v>
      </c>
      <c r="C49" s="5" t="s">
        <v>9</v>
      </c>
      <c r="D49" s="19">
        <v>0</v>
      </c>
      <c r="E49" s="19">
        <v>0</v>
      </c>
      <c r="F49" s="5"/>
    </row>
    <row r="50" spans="1:6" ht="31.5" x14ac:dyDescent="0.25">
      <c r="A50" s="7" t="s">
        <v>48</v>
      </c>
      <c r="B50" s="8" t="s">
        <v>49</v>
      </c>
      <c r="C50" s="7" t="s">
        <v>9</v>
      </c>
      <c r="D50" s="19">
        <v>768.64</v>
      </c>
      <c r="E50" s="19">
        <v>250.47</v>
      </c>
      <c r="F50" s="7"/>
    </row>
    <row r="51" spans="1:6" ht="31.5" x14ac:dyDescent="0.25">
      <c r="A51" s="5" t="s">
        <v>50</v>
      </c>
      <c r="B51" s="6" t="s">
        <v>51</v>
      </c>
      <c r="C51" s="5" t="s">
        <v>9</v>
      </c>
      <c r="D51" s="19">
        <v>8614.07</v>
      </c>
      <c r="E51" s="19">
        <v>7780.82</v>
      </c>
      <c r="F51" s="5"/>
    </row>
    <row r="52" spans="1:6" ht="15.75" x14ac:dyDescent="0.25">
      <c r="A52" s="22" t="s">
        <v>72</v>
      </c>
      <c r="B52" s="8" t="s">
        <v>52</v>
      </c>
      <c r="C52" s="23" t="s">
        <v>54</v>
      </c>
      <c r="D52" s="35">
        <v>3.1244999999999998</v>
      </c>
      <c r="E52" s="35">
        <v>2.8266819999999999</v>
      </c>
      <c r="F52" s="23"/>
    </row>
    <row r="53" spans="1:6" ht="15.75" x14ac:dyDescent="0.25">
      <c r="A53" s="22"/>
      <c r="B53" s="8" t="s">
        <v>53</v>
      </c>
      <c r="C53" s="23"/>
      <c r="D53" s="35"/>
      <c r="E53" s="35"/>
      <c r="F53" s="23"/>
    </row>
    <row r="54" spans="1:6" ht="15.75" x14ac:dyDescent="0.25">
      <c r="A54" s="30" t="s">
        <v>77</v>
      </c>
      <c r="B54" s="6" t="s">
        <v>52</v>
      </c>
      <c r="C54" s="31" t="s">
        <v>9</v>
      </c>
      <c r="D54" s="36">
        <f>D51/D52</f>
        <v>2756.9435109617539</v>
      </c>
      <c r="E54" s="36">
        <f>E51/E52</f>
        <v>2752.6336531665042</v>
      </c>
      <c r="F54" s="31"/>
    </row>
    <row r="55" spans="1:6" ht="47.25" x14ac:dyDescent="0.25">
      <c r="A55" s="30"/>
      <c r="B55" s="6" t="s">
        <v>55</v>
      </c>
      <c r="C55" s="31"/>
      <c r="D55" s="36"/>
      <c r="E55" s="36"/>
      <c r="F55" s="31"/>
    </row>
    <row r="56" spans="1:6" ht="47.25" x14ac:dyDescent="0.25">
      <c r="A56" s="7" t="s">
        <v>56</v>
      </c>
      <c r="B56" s="8" t="s">
        <v>57</v>
      </c>
      <c r="C56" s="7" t="s">
        <v>7</v>
      </c>
      <c r="D56" s="19" t="s">
        <v>7</v>
      </c>
      <c r="E56" s="19" t="s">
        <v>7</v>
      </c>
      <c r="F56" s="7" t="s">
        <v>7</v>
      </c>
    </row>
    <row r="57" spans="1:6" ht="15.75" x14ac:dyDescent="0.25">
      <c r="A57" s="5">
        <v>1</v>
      </c>
      <c r="B57" s="6" t="s">
        <v>58</v>
      </c>
      <c r="C57" s="5" t="s">
        <v>59</v>
      </c>
      <c r="D57" s="19"/>
      <c r="E57" s="19"/>
      <c r="F57" s="5"/>
    </row>
    <row r="58" spans="1:6" ht="15.75" x14ac:dyDescent="0.25">
      <c r="A58" s="7">
        <v>2</v>
      </c>
      <c r="B58" s="8" t="s">
        <v>60</v>
      </c>
      <c r="C58" s="7" t="s">
        <v>61</v>
      </c>
      <c r="D58" s="19">
        <v>10.425000000000001</v>
      </c>
      <c r="E58" s="19">
        <v>10.425000000000001</v>
      </c>
      <c r="F58" s="7"/>
    </row>
    <row r="59" spans="1:6" ht="31.5" x14ac:dyDescent="0.25">
      <c r="A59" s="5" t="s">
        <v>112</v>
      </c>
      <c r="B59" s="6" t="s">
        <v>89</v>
      </c>
      <c r="C59" s="5" t="s">
        <v>61</v>
      </c>
      <c r="D59" s="19">
        <v>10.425000000000001</v>
      </c>
      <c r="E59" s="19">
        <v>10.425000000000001</v>
      </c>
      <c r="F59" s="5"/>
    </row>
    <row r="60" spans="1:6" ht="31.5" x14ac:dyDescent="0.25">
      <c r="A60" s="7">
        <v>3</v>
      </c>
      <c r="B60" s="8" t="s">
        <v>62</v>
      </c>
      <c r="C60" s="7" t="s">
        <v>63</v>
      </c>
      <c r="D60" s="19">
        <f>D61+D62</f>
        <v>149.4</v>
      </c>
      <c r="E60" s="19">
        <f>E61+E62</f>
        <v>149.4</v>
      </c>
      <c r="F60" s="7"/>
    </row>
    <row r="61" spans="1:6" ht="31.5" x14ac:dyDescent="0.25">
      <c r="A61" s="5" t="s">
        <v>64</v>
      </c>
      <c r="B61" s="6" t="s">
        <v>113</v>
      </c>
      <c r="C61" s="5" t="s">
        <v>63</v>
      </c>
      <c r="D61" s="19">
        <v>26.65</v>
      </c>
      <c r="E61" s="19">
        <v>26.65</v>
      </c>
      <c r="F61" s="5"/>
    </row>
    <row r="62" spans="1:6" ht="31.5" x14ac:dyDescent="0.25">
      <c r="A62" s="5"/>
      <c r="B62" s="6" t="s">
        <v>114</v>
      </c>
      <c r="C62" s="5"/>
      <c r="D62" s="19">
        <v>122.75</v>
      </c>
      <c r="E62" s="19">
        <v>122.75</v>
      </c>
      <c r="F62" s="5"/>
    </row>
    <row r="63" spans="1:6" ht="15.75" x14ac:dyDescent="0.25">
      <c r="A63" s="7">
        <v>4</v>
      </c>
      <c r="B63" s="8" t="s">
        <v>65</v>
      </c>
      <c r="C63" s="7" t="s">
        <v>63</v>
      </c>
      <c r="D63" s="19">
        <v>394.9</v>
      </c>
      <c r="E63" s="19">
        <v>394.9</v>
      </c>
      <c r="F63" s="7"/>
    </row>
    <row r="64" spans="1:6" ht="31.5" x14ac:dyDescent="0.25">
      <c r="A64" s="9">
        <v>43469</v>
      </c>
      <c r="B64" s="6" t="s">
        <v>120</v>
      </c>
      <c r="C64" s="5" t="s">
        <v>63</v>
      </c>
      <c r="D64" s="19">
        <v>394.9</v>
      </c>
      <c r="E64" s="19">
        <v>394.9</v>
      </c>
      <c r="F64" s="5"/>
    </row>
    <row r="65" spans="1:6" ht="15.75" x14ac:dyDescent="0.25">
      <c r="A65" s="7">
        <v>5</v>
      </c>
      <c r="B65" s="8" t="s">
        <v>66</v>
      </c>
      <c r="C65" s="7" t="s">
        <v>67</v>
      </c>
      <c r="D65" s="19">
        <f>D66+D67</f>
        <v>63.795000000000002</v>
      </c>
      <c r="E65" s="19">
        <f>E66+E67</f>
        <v>63.795000000000002</v>
      </c>
      <c r="F65" s="7"/>
    </row>
    <row r="66" spans="1:6" ht="31.5" x14ac:dyDescent="0.25">
      <c r="A66" s="5" t="s">
        <v>115</v>
      </c>
      <c r="B66" s="6" t="s">
        <v>117</v>
      </c>
      <c r="C66" s="5" t="s">
        <v>67</v>
      </c>
      <c r="D66" s="19">
        <v>13.356</v>
      </c>
      <c r="E66" s="19">
        <v>13.356</v>
      </c>
      <c r="F66" s="5"/>
    </row>
    <row r="67" spans="1:6" ht="31.5" x14ac:dyDescent="0.25">
      <c r="A67" s="5" t="s">
        <v>116</v>
      </c>
      <c r="B67" s="6" t="s">
        <v>118</v>
      </c>
      <c r="C67" s="5"/>
      <c r="D67" s="19">
        <v>50.439</v>
      </c>
      <c r="E67" s="19">
        <v>50.439</v>
      </c>
      <c r="F67" s="5"/>
    </row>
    <row r="68" spans="1:6" ht="15.75" x14ac:dyDescent="0.25">
      <c r="A68" s="7">
        <v>6</v>
      </c>
      <c r="B68" s="8" t="s">
        <v>68</v>
      </c>
      <c r="C68" s="7" t="s">
        <v>69</v>
      </c>
      <c r="D68" s="19">
        <v>6.9</v>
      </c>
      <c r="E68" s="19">
        <v>6.9</v>
      </c>
      <c r="F68" s="7"/>
    </row>
    <row r="69" spans="1:6" ht="31.5" x14ac:dyDescent="0.25">
      <c r="A69" s="5">
        <v>7</v>
      </c>
      <c r="B69" s="6" t="s">
        <v>70</v>
      </c>
      <c r="C69" s="5" t="s">
        <v>9</v>
      </c>
      <c r="D69" s="19">
        <v>1181.6199999999999</v>
      </c>
      <c r="E69" s="20">
        <v>0</v>
      </c>
      <c r="F69" s="5"/>
    </row>
    <row r="70" spans="1:6" ht="15.75" x14ac:dyDescent="0.25">
      <c r="A70" s="12" t="s">
        <v>84</v>
      </c>
      <c r="B70" s="8" t="s">
        <v>71</v>
      </c>
      <c r="C70" s="7" t="s">
        <v>9</v>
      </c>
      <c r="D70" s="19">
        <v>0</v>
      </c>
      <c r="E70" s="19">
        <v>0</v>
      </c>
      <c r="F70" s="7"/>
    </row>
    <row r="71" spans="1:6" ht="31.5" x14ac:dyDescent="0.25">
      <c r="A71" s="5">
        <v>8</v>
      </c>
      <c r="B71" s="6" t="s">
        <v>119</v>
      </c>
      <c r="C71" s="5" t="s">
        <v>69</v>
      </c>
      <c r="D71" s="19">
        <v>18.59</v>
      </c>
      <c r="E71" s="19" t="s">
        <v>7</v>
      </c>
      <c r="F71" s="5" t="s">
        <v>7</v>
      </c>
    </row>
    <row r="72" spans="1:6" ht="15.75" x14ac:dyDescent="0.25">
      <c r="A72" s="13"/>
      <c r="B72" s="13"/>
      <c r="C72" s="13"/>
      <c r="D72" s="37"/>
      <c r="E72" s="37"/>
      <c r="F72" s="13"/>
    </row>
    <row r="73" spans="1:6" x14ac:dyDescent="0.25">
      <c r="D73" s="38"/>
      <c r="E73" s="38"/>
    </row>
    <row r="74" spans="1:6" x14ac:dyDescent="0.25">
      <c r="D74" s="38"/>
      <c r="E74" s="38"/>
    </row>
    <row r="75" spans="1:6" x14ac:dyDescent="0.25">
      <c r="D75" s="38"/>
      <c r="E75" s="38"/>
    </row>
    <row r="76" spans="1:6" x14ac:dyDescent="0.25">
      <c r="D76" s="38"/>
      <c r="E76" s="38"/>
    </row>
    <row r="77" spans="1:6" x14ac:dyDescent="0.25">
      <c r="D77" s="38"/>
      <c r="E77" s="38"/>
    </row>
  </sheetData>
  <mergeCells count="19">
    <mergeCell ref="A54:A55"/>
    <mergeCell ref="C54:C55"/>
    <mergeCell ref="D54:D55"/>
    <mergeCell ref="E54:E55"/>
    <mergeCell ref="F54:F55"/>
    <mergeCell ref="A4:D4"/>
    <mergeCell ref="A5:C5"/>
    <mergeCell ref="A6:D7"/>
    <mergeCell ref="A2:F2"/>
    <mergeCell ref="A8:A9"/>
    <mergeCell ref="B8:B9"/>
    <mergeCell ref="C8:C9"/>
    <mergeCell ref="D8:E8"/>
    <mergeCell ref="F8:F9"/>
    <mergeCell ref="A52:A53"/>
    <mergeCell ref="C52:C53"/>
    <mergeCell ref="D52:D53"/>
    <mergeCell ref="E52:E53"/>
    <mergeCell ref="F52:F53"/>
  </mergeCells>
  <dataValidations count="1">
    <dataValidation type="decimal" allowBlank="1" showInputMessage="1" showErrorMessage="1" errorTitle="Внимание" error="Допускается ввод только действительных чисел!" sqref="D27:D33 D35 D43:D44">
      <formula1>-9.99999999999999E+23</formula1>
      <formula2>9.99999999999999E+23</formula2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cp:lastPrinted>2020-03-10T07:03:13Z</cp:lastPrinted>
  <dcterms:created xsi:type="dcterms:W3CDTF">2019-05-08T04:47:20Z</dcterms:created>
  <dcterms:modified xsi:type="dcterms:W3CDTF">2020-03-28T06:33:11Z</dcterms:modified>
</cp:coreProperties>
</file>