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3795" yWindow="3660" windowWidth="19320" windowHeight="9000" tabRatio="631"/>
  </bookViews>
  <sheets>
    <sheet name="3" sheetId="3" r:id="rId1"/>
  </sheets>
  <definedNames>
    <definedName name="Z_F815B818_F50E_436F_8B8C_D0D453688271_.wvu.Cols" localSheetId="0" hidden="1">'3'!$K:$W,'3'!$BB:$BB</definedName>
    <definedName name="Z_F815B818_F50E_436F_8B8C_D0D453688271_.wvu.PrintArea" localSheetId="0" hidden="1">'3'!$A$1:$BB$44</definedName>
    <definedName name="_xlnm.Print_Area" localSheetId="0">'3'!$A$1:$BB$44</definedName>
  </definedNames>
  <calcPr calcId="145621"/>
  <customWorkbookViews>
    <customWorkbookView name="Белова Татьяна Николаевна - Личное представление" guid="{CEE6EB49-35B7-463B-BD1A-1733828749F8}" mergeInterval="0" personalView="1" maximized="1" windowWidth="1916" windowHeight="815" tabRatio="631" activeSheetId="2"/>
    <customWorkbookView name="Кудря Максим Валерьевич - Личное представление" guid="{C162C1A9-2107-4625-B92E-5E4D5426AE4E}" mergeInterval="0" personalView="1" maximized="1" windowWidth="1276" windowHeight="805" tabRatio="631" activeSheetId="3"/>
    <customWorkbookView name="Петрова Ольга Валерьевна - Личное представление" guid="{D58EB5DB-553A-4A10-A989-EAC81CE36FE6}" mergeInterval="0" personalView="1" maximized="1" windowWidth="1916" windowHeight="855" tabRatio="631" activeSheetId="4"/>
    <customWorkbookView name="Иванова Марина Александровна - Личное представление" guid="{F815B818-F50E-436F-8B8C-D0D453688271}" mergeInterval="0" personalView="1" maximized="1" windowWidth="1916" windowHeight="807" tabRatio="631" activeSheetId="16"/>
  </customWorkbookViews>
</workbook>
</file>

<file path=xl/calcChain.xml><?xml version="1.0" encoding="utf-8"?>
<calcChain xmlns="http://schemas.openxmlformats.org/spreadsheetml/2006/main">
  <c r="AY20" i="3" l="1"/>
  <c r="AY35" i="3"/>
  <c r="AY28" i="3"/>
  <c r="AY27" i="3" s="1"/>
  <c r="AX28" i="3"/>
  <c r="AX27" i="3" s="1"/>
  <c r="AY31" i="3"/>
  <c r="AY30" i="3" s="1"/>
  <c r="AY24" i="3"/>
  <c r="AM18" i="3"/>
  <c r="AM20" i="3"/>
  <c r="AM25" i="3"/>
  <c r="AM31" i="3"/>
  <c r="AM30" i="3" s="1"/>
  <c r="AM26" i="3" s="1"/>
  <c r="AI31" i="3"/>
  <c r="AD25" i="3"/>
  <c r="AD20" i="3"/>
  <c r="AD18" i="3"/>
  <c r="AC18" i="3"/>
  <c r="AC20" i="3"/>
  <c r="AC30" i="3"/>
  <c r="AC26" i="3" s="1"/>
  <c r="AC25" i="3" s="1"/>
  <c r="AC31" i="3"/>
  <c r="AY25" i="3" l="1"/>
  <c r="AY26" i="3"/>
  <c r="Y18" i="3"/>
  <c r="Z18" i="3"/>
  <c r="AX37" i="3"/>
  <c r="AX36" i="3"/>
  <c r="AX35" i="3"/>
  <c r="AY34" i="3"/>
  <c r="AX34" i="3"/>
  <c r="AX31" i="3"/>
  <c r="AX30" i="3"/>
  <c r="AX26" i="3"/>
  <c r="AX25" i="3"/>
  <c r="AX20" i="3"/>
  <c r="AO18" i="3"/>
  <c r="AO20" i="3"/>
  <c r="AN18" i="3"/>
  <c r="AN20" i="3"/>
  <c r="AO25" i="3"/>
  <c r="AN25" i="3"/>
  <c r="AO31" i="3"/>
  <c r="AO30" i="3" s="1"/>
  <c r="AO28" i="3"/>
  <c r="AO27" i="3" s="1"/>
  <c r="AO26" i="3" s="1"/>
  <c r="AN33" i="3"/>
  <c r="AN31" i="3"/>
  <c r="AN30" i="3"/>
  <c r="AN28" i="3"/>
  <c r="AN27" i="3"/>
  <c r="AN26" i="3" s="1"/>
  <c r="AA25" i="3"/>
  <c r="Z25" i="3"/>
  <c r="X18" i="3"/>
  <c r="J18" i="3"/>
  <c r="I31" i="3"/>
  <c r="I30" i="3" s="1"/>
  <c r="I24" i="3"/>
  <c r="H31" i="3"/>
  <c r="H30" i="3" s="1"/>
  <c r="H26" i="3"/>
  <c r="H20" i="3" s="1"/>
  <c r="H18" i="3" s="1"/>
  <c r="I26" i="3" l="1"/>
  <c r="I25" i="3" s="1"/>
  <c r="I20" i="3" l="1"/>
  <c r="I18" i="3" s="1"/>
  <c r="AU31" i="3"/>
  <c r="AU30" i="3" s="1"/>
  <c r="AY21" i="3"/>
  <c r="AY23" i="3"/>
  <c r="AX21" i="3"/>
  <c r="AX23" i="3"/>
  <c r="AX24" i="3"/>
  <c r="AV31" i="3"/>
  <c r="AV30" i="3" s="1"/>
  <c r="AW31" i="3"/>
  <c r="AW30" i="3" s="1"/>
  <c r="AV36" i="3"/>
  <c r="AW36" i="3"/>
  <c r="AV28" i="3"/>
  <c r="AV27" i="3" s="1"/>
  <c r="AW28" i="3"/>
  <c r="AW27" i="3" s="1"/>
  <c r="AV22" i="3"/>
  <c r="AW22" i="3"/>
  <c r="AT36" i="3"/>
  <c r="AU36" i="3"/>
  <c r="AT31" i="3"/>
  <c r="AT30" i="3" s="1"/>
  <c r="AT28" i="3"/>
  <c r="AU28" i="3"/>
  <c r="AT27" i="3"/>
  <c r="AU27" i="3"/>
  <c r="AT22" i="3"/>
  <c r="AU22" i="3"/>
  <c r="AR22" i="3"/>
  <c r="AS22" i="3"/>
  <c r="AS31" i="3"/>
  <c r="AR31" i="3"/>
  <c r="AR30" i="3" s="1"/>
  <c r="AS30" i="3"/>
  <c r="AR28" i="3"/>
  <c r="AS28" i="3"/>
  <c r="AR27" i="3"/>
  <c r="AS27" i="3"/>
  <c r="AQ28" i="3"/>
  <c r="AQ27" i="3" s="1"/>
  <c r="AQ31" i="3"/>
  <c r="AP31" i="3"/>
  <c r="AG36" i="3"/>
  <c r="AJ36" i="3"/>
  <c r="AN36" i="3"/>
  <c r="AO36" i="3"/>
  <c r="AP36" i="3"/>
  <c r="AP22" i="3" s="1"/>
  <c r="AX22" i="3" s="1"/>
  <c r="AQ36" i="3"/>
  <c r="AQ22" i="3" s="1"/>
  <c r="AY22" i="3" s="1"/>
  <c r="AE31" i="3"/>
  <c r="AE30" i="3" s="1"/>
  <c r="AE36" i="3"/>
  <c r="AE22" i="3" s="1"/>
  <c r="AD36" i="3"/>
  <c r="AF36" i="3"/>
  <c r="AF22" i="3" s="1"/>
  <c r="AD31" i="3"/>
  <c r="AF31" i="3"/>
  <c r="AF30" i="3" s="1"/>
  <c r="AG31" i="3"/>
  <c r="AG30" i="3" s="1"/>
  <c r="AD30" i="3"/>
  <c r="AD28" i="3"/>
  <c r="AD27" i="3" s="1"/>
  <c r="AD26" i="3" s="1"/>
  <c r="AD22" i="3"/>
  <c r="AG28" i="3"/>
  <c r="AG27" i="3" s="1"/>
  <c r="AG22" i="3"/>
  <c r="Z37" i="3"/>
  <c r="Z36" i="3" s="1"/>
  <c r="Y36" i="3"/>
  <c r="Y22" i="3" s="1"/>
  <c r="AA36" i="3"/>
  <c r="AB36" i="3"/>
  <c r="Y31" i="3"/>
  <c r="Y30" i="3" s="1"/>
  <c r="AA31" i="3"/>
  <c r="AA30" i="3" s="1"/>
  <c r="AB31" i="3"/>
  <c r="AB30" i="3" s="1"/>
  <c r="Y28" i="3"/>
  <c r="Y27" i="3" s="1"/>
  <c r="Z28" i="3"/>
  <c r="Z27" i="3" s="1"/>
  <c r="AA28" i="3"/>
  <c r="AA27" i="3" s="1"/>
  <c r="AB28" i="3"/>
  <c r="AB27" i="3" s="1"/>
  <c r="AB22" i="3"/>
  <c r="AQ30" i="3" l="1"/>
  <c r="AR26" i="3"/>
  <c r="AS26" i="3"/>
  <c r="AE26" i="3"/>
  <c r="AE25" i="3" s="1"/>
  <c r="AE20" i="3" s="1"/>
  <c r="AE18" i="3" s="1"/>
  <c r="AW26" i="3"/>
  <c r="AW20" i="3" s="1"/>
  <c r="AB26" i="3"/>
  <c r="Y26" i="3"/>
  <c r="Z31" i="3"/>
  <c r="Z30" i="3" s="1"/>
  <c r="Z26" i="3" s="1"/>
  <c r="AF26" i="3"/>
  <c r="AF25" i="3" s="1"/>
  <c r="AF20" i="3" s="1"/>
  <c r="AF18" i="3" s="1"/>
  <c r="AU26" i="3"/>
  <c r="AA26" i="3"/>
  <c r="AT26" i="3"/>
  <c r="AT20" i="3" s="1"/>
  <c r="AT18" i="3" s="1"/>
  <c r="AV26" i="3"/>
  <c r="AG26" i="3"/>
  <c r="AR25" i="3"/>
  <c r="AR20" i="3"/>
  <c r="AR18" i="3" s="1"/>
  <c r="AX18" i="3" s="1"/>
  <c r="Y20" i="3"/>
  <c r="Y25" i="3"/>
  <c r="AU25" i="3"/>
  <c r="AU20" i="3"/>
  <c r="AU18" i="3" s="1"/>
  <c r="AS25" i="3"/>
  <c r="AS20" i="3"/>
  <c r="AS18" i="3" s="1"/>
  <c r="AB25" i="3"/>
  <c r="AB20" i="3"/>
  <c r="AB18" i="3" s="1"/>
  <c r="AW25" i="3"/>
  <c r="AV25" i="3"/>
  <c r="AV20" i="3"/>
  <c r="AV18" i="3" s="1"/>
  <c r="AQ26" i="3"/>
  <c r="AP30" i="3"/>
  <c r="AW18" i="3" l="1"/>
  <c r="AT25" i="3"/>
  <c r="AA20" i="3"/>
  <c r="AA18" i="3" s="1"/>
  <c r="AG25" i="3"/>
  <c r="AG20" i="3"/>
  <c r="AG18" i="3" s="1"/>
  <c r="AQ25" i="3"/>
  <c r="AQ20" i="3"/>
  <c r="AP26" i="3"/>
  <c r="Z20" i="3"/>
  <c r="AP25" i="3" l="1"/>
  <c r="AP20" i="3"/>
  <c r="AQ18" i="3"/>
  <c r="AP18" i="3" l="1"/>
</calcChain>
</file>

<file path=xl/sharedStrings.xml><?xml version="1.0" encoding="utf-8"?>
<sst xmlns="http://schemas.openxmlformats.org/spreadsheetml/2006/main" count="385" uniqueCount="116">
  <si>
    <t>к приказу Минэнерго России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</si>
  <si>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</si>
  <si>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</si>
  <si>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</si>
  <si>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</si>
  <si>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</si>
  <si>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</si>
  <si>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</si>
  <si>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</si>
  <si>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 xml:space="preserve"> 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</si>
  <si>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</si>
  <si>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</si>
  <si>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</si>
  <si>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</si>
  <si>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</si>
  <si>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</si>
  <si>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</si>
  <si>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</si>
  <si>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</si>
  <si>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</si>
  <si>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 xml:space="preserve">                                                         полное наименование субъекта электроэнергетики</t>
  </si>
  <si>
    <t>Приложение  № 3</t>
  </si>
  <si>
    <t>Форма 3. План освоения капитальных вложений по инвестиционным проектам</t>
  </si>
  <si>
    <t>Краткое обоснование корректировки утвержденного плана</t>
  </si>
  <si>
    <t xml:space="preserve">План 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</si>
  <si>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</si>
  <si>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</si>
  <si>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</si>
  <si>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29.3</t>
  </si>
  <si>
    <t>29.4</t>
  </si>
  <si>
    <t>29.5</t>
  </si>
  <si>
    <t>29.6</t>
  </si>
  <si>
    <t>Освоение капитальных вложений в прогнозных ценах соответствующих лет, млн рублей  (без НДС)</t>
  </si>
  <si>
    <t>Идентификатор инвестицион-ного проекта</t>
  </si>
  <si>
    <t>1</t>
  </si>
  <si>
    <t>1.2</t>
  </si>
  <si>
    <t>1.2.1</t>
  </si>
  <si>
    <t>1.2.2</t>
  </si>
  <si>
    <t>1.2.1.1</t>
  </si>
  <si>
    <t>1.2.2.1</t>
  </si>
  <si>
    <t>нд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</si>
  <si>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</si>
  <si>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</si>
  <si>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</si>
  <si>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</si>
  <si>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</si>
  <si>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</si>
  <si>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</si>
  <si>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</si>
  <si>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</si>
  <si>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</si>
  <si>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</si>
  <si>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</si>
  <si>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</si>
  <si>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</si>
  <si>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</si>
  <si>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</si>
  <si>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</si>
  <si>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Прочее новое строительство объектов электросетевого хозяйства, всего, в том числе:</t>
  </si>
  <si>
    <t>скрыть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</si>
  <si>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</si>
  <si>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</si>
  <si>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</si>
  <si>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П</t>
  </si>
  <si>
    <t>2017 год</t>
  </si>
  <si>
    <t>2018 год</t>
  </si>
  <si>
    <t>2019 год</t>
  </si>
  <si>
    <t>ПИР млн.руб без НДС</t>
  </si>
  <si>
    <t>СМР  млн.руб без НДС</t>
  </si>
  <si>
    <t>2016 год</t>
  </si>
  <si>
    <t>план</t>
  </si>
  <si>
    <t>корректир</t>
  </si>
  <si>
    <t>Освоение капитальных вложений 2016 года N в прогнозных ценах соответствующих лет, млн рублей (без НДС)</t>
  </si>
  <si>
    <t>Освоение капитальных вложений 2015 года (N-1) в прогнозных ценах соответствующих лет, млн рублей (без НДС)</t>
  </si>
  <si>
    <t>План на 01.01.2015 года (N-1)</t>
  </si>
  <si>
    <t xml:space="preserve">Фактический объем освоения капитальных вложений на 01.01.2015 года 
(N-1), млн рублей 
(без НДС) </t>
  </si>
  <si>
    <t>29.7</t>
  </si>
  <si>
    <t>29.8</t>
  </si>
  <si>
    <t>от «5» мая 2016 г. №380</t>
  </si>
  <si>
    <t>план 2017 год</t>
  </si>
  <si>
    <t>факт 2017</t>
  </si>
  <si>
    <t>СКРЫТЬ</t>
  </si>
  <si>
    <t>ПИР млн.руб. с НДС</t>
  </si>
  <si>
    <t>СМР  млн.руб с НДС</t>
  </si>
  <si>
    <t>ПИР млн.руб с НДС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</si>
  <si>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</si>
  <si>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1)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</si>
  <si>
    <t>2)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</si>
  <si>
    <t>3)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</si>
  <si>
    <t>4)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</si>
  <si>
    <t>исключение из инвестпрограммы</t>
  </si>
  <si>
    <t>включение в инвестпрограмму</t>
  </si>
  <si>
    <t xml:space="preserve">
Утвержденный план</t>
  </si>
  <si>
    <t xml:space="preserve">Факт 
</t>
  </si>
  <si>
    <t>г</t>
  </si>
  <si>
    <t>Ппредложение по корректировке утвержденного плана</t>
  </si>
  <si>
    <t>1.4</t>
  </si>
  <si>
    <t>Инвестиционная программа ООО "ЭЛЕКТРОСНАБ"" по развитию электрических сетей на 2015-2019 годы</t>
  </si>
  <si>
    <r>
      <t>Год раскрытия информации:</t>
    </r>
    <r>
      <rPr>
        <u/>
        <sz val="14"/>
        <rFont val="Times New Roman"/>
        <family val="1"/>
        <charset val="204"/>
      </rPr>
      <t xml:space="preserve"> 2018 </t>
    </r>
    <r>
      <rPr>
        <sz val="14"/>
        <rFont val="Times New Roman"/>
        <family val="1"/>
        <charset val="204"/>
      </rPr>
      <t xml:space="preserve"> год</t>
    </r>
  </si>
  <si>
    <t>Республика Чувашия,  город Козловка</t>
  </si>
  <si>
    <t>Утвержденные плановые значения показателей приведены в соответствии с  приказом Министерства строительства, архитектуры и жилищно-коммунального хозяйства Чувашской Республики от 20.03.2015г. № 03/1-03/126</t>
  </si>
  <si>
    <t xml:space="preserve">Реконструкция трансформаторной подстанции № 19 г.Козловка ул. Герцена,  мощностью 0,4 МВА </t>
  </si>
  <si>
    <t>H_ТП19</t>
  </si>
  <si>
    <t>Реконструкция воздушной линии 0,4 кВ ул.Комаровская-Казакова, протяженностью 4,2 км</t>
  </si>
  <si>
    <t>H_ВЛИ1</t>
  </si>
  <si>
    <t>Реконструкция воздушной линии 0,4 кВ от ТП 11 - ул.Беловожская, Тургенева, Виноградова, протяженностью 1 км</t>
  </si>
  <si>
    <t>H_ВЛИ2</t>
  </si>
  <si>
    <t>Реконструкция воздушной линии 0,4 кВ  ул.Нижнекурганская, протяженностью 1 км</t>
  </si>
  <si>
    <t>H_ВЛИ3</t>
  </si>
  <si>
    <t>Реконструкция воздушной линии 0,4 кВ ул. Карцевопочинокская, протяженностью 1 км</t>
  </si>
  <si>
    <t>H_ВЛИ4</t>
  </si>
  <si>
    <t>Приобретение аварийной автомашины уаз 390944</t>
  </si>
  <si>
    <t>H_M1</t>
  </si>
  <si>
    <t>План 
на 01.01.2019года X</t>
  </si>
  <si>
    <t>Предложение по корректировке утвержденного плана 
на 01.01.2015 года X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</si>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</sst>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0000"/>
    <numFmt numFmtId="168" formatCode="0.0000"/>
    <numFmt numFmtId="169" formatCode="0.0000000"/>
  </numFmts>
  <fonts count="41">
    <font>
      <sz val="12"/>
      <name val="Times New Roman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u/>
      <sz val="14"/>
      <name val="Times New Roman"/>
      <family val="1"/>
      <charset val="204"/>
    </font>
    <font>
      <sz val="8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2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29" fillId="0" borderId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1" applyNumberFormat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7" fillId="22" borderId="0" applyNumberFormat="0" applyBorder="0" applyAlignment="0" applyProtection="0"/>
    <xf numFmtId="0" fontId="25" fillId="0" borderId="0"/>
    <xf numFmtId="0" fontId="23" fillId="0" borderId="0"/>
    <xf numFmtId="0" fontId="23" fillId="0" borderId="0"/>
    <xf numFmtId="0" fontId="4" fillId="0" borderId="0"/>
    <xf numFmtId="0" fontId="4" fillId="0" borderId="0"/>
    <xf numFmtId="0" fontId="25" fillId="0" borderId="0"/>
    <xf numFmtId="0" fontId="4" fillId="0" borderId="0"/>
    <xf numFmtId="0" fontId="33" fillId="0" borderId="0"/>
    <xf numFmtId="0" fontId="4" fillId="0" borderId="0"/>
    <xf numFmtId="0" fontId="33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5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6" fillId="23" borderId="8" applyNumberFormat="0" applyFont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0" fillId="0" borderId="9" applyNumberFormat="0" applyFill="0" applyAlignment="0" applyProtection="0"/>
    <xf numFmtId="0" fontId="20" fillId="0" borderId="9" applyNumberFormat="0" applyFill="0" applyAlignment="0" applyProtection="0"/>
    <xf numFmtId="0" fontId="30" fillId="0" borderId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0" borderId="0"/>
  </cellStyleXfs>
  <cellXfs count="124">
    <xf numFmtId="0" fontId="0" fillId="0" borderId="0" xfId="0"/>
    <xf numFmtId="0" fontId="4" fillId="0" borderId="0" xfId="0" applyFont="1"/>
    <xf numFmtId="0" fontId="4" fillId="0" borderId="0" xfId="0" applyFont="1" applyFill="1"/>
    <xf numFmtId="0" fontId="4" fillId="0" borderId="0" xfId="0" applyFont="1" applyFill="1" applyAlignment="1"/>
    <xf numFmtId="0" fontId="4" fillId="0" borderId="10" xfId="0" applyFont="1" applyFill="1" applyBorder="1"/>
    <xf numFmtId="49" fontId="24" fillId="0" borderId="10" xfId="182" applyNumberFormat="1" applyFont="1" applyBorder="1" applyAlignment="1">
      <alignment horizontal="center" vertical="center"/>
    </xf>
    <xf numFmtId="0" fontId="24" fillId="0" borderId="10" xfId="18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Alignment="1">
      <alignment wrapText="1"/>
    </xf>
    <xf numFmtId="0" fontId="28" fillId="0" borderId="0" xfId="0" applyFont="1" applyFill="1" applyAlignment="1">
      <alignment horizontal="center"/>
    </xf>
    <xf numFmtId="0" fontId="4" fillId="0" borderId="0" xfId="0" applyFont="1" applyFill="1" applyBorder="1" applyAlignment="1"/>
    <xf numFmtId="166" fontId="4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Fill="1" applyAlignment="1">
      <alignment wrapText="1"/>
    </xf>
    <xf numFmtId="0" fontId="4" fillId="0" borderId="0" xfId="0" applyFont="1" applyFill="1" applyBorder="1" applyAlignment="1">
      <alignment wrapText="1"/>
    </xf>
    <xf numFmtId="0" fontId="26" fillId="0" borderId="0" xfId="75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8" fillId="0" borderId="0" xfId="0" applyFont="1" applyFill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/>
    <xf numFmtId="0" fontId="4" fillId="0" borderId="10" xfId="0" applyFont="1" applyFill="1" applyBorder="1" applyAlignment="1">
      <alignment horizontal="center" vertical="center"/>
    </xf>
    <xf numFmtId="0" fontId="37" fillId="0" borderId="10" xfId="0" applyFont="1" applyFill="1" applyBorder="1" applyAlignment="1">
      <alignment horizontal="center" vertical="center"/>
    </xf>
    <xf numFmtId="167" fontId="38" fillId="0" borderId="10" xfId="0" applyNumberFormat="1" applyFont="1" applyBorder="1" applyAlignment="1">
      <alignment horizontal="center"/>
    </xf>
    <xf numFmtId="166" fontId="38" fillId="0" borderId="10" xfId="0" applyNumberFormat="1" applyFont="1" applyFill="1" applyBorder="1" applyAlignment="1">
      <alignment horizontal="center"/>
    </xf>
    <xf numFmtId="166" fontId="38" fillId="0" borderId="10" xfId="0" applyNumberFormat="1" applyFont="1" applyBorder="1" applyAlignment="1">
      <alignment horizontal="center"/>
    </xf>
    <xf numFmtId="0" fontId="38" fillId="0" borderId="10" xfId="0" applyFont="1" applyBorder="1" applyAlignment="1">
      <alignment horizontal="center"/>
    </xf>
    <xf numFmtId="166" fontId="38" fillId="26" borderId="10" xfId="0" applyNumberFormat="1" applyFont="1" applyFill="1" applyBorder="1" applyAlignment="1">
      <alignment horizontal="center"/>
    </xf>
    <xf numFmtId="167" fontId="38" fillId="26" borderId="10" xfId="0" applyNumberFormat="1" applyFont="1" applyFill="1" applyBorder="1" applyAlignment="1">
      <alignment horizontal="center"/>
    </xf>
    <xf numFmtId="168" fontId="38" fillId="0" borderId="10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/>
    </xf>
    <xf numFmtId="0" fontId="37" fillId="0" borderId="10" xfId="0" applyFont="1" applyFill="1" applyBorder="1" applyAlignment="1">
      <alignment horizontal="center"/>
    </xf>
    <xf numFmtId="167" fontId="37" fillId="0" borderId="10" xfId="0" applyNumberFormat="1" applyFont="1" applyFill="1" applyBorder="1" applyAlignment="1">
      <alignment horizontal="center"/>
    </xf>
    <xf numFmtId="167" fontId="38" fillId="25" borderId="10" xfId="0" applyNumberFormat="1" applyFont="1" applyFill="1" applyBorder="1" applyAlignment="1">
      <alignment horizontal="center"/>
    </xf>
    <xf numFmtId="167" fontId="38" fillId="0" borderId="10" xfId="0" applyNumberFormat="1" applyFont="1" applyFill="1" applyBorder="1" applyAlignment="1">
      <alignment horizontal="center" wrapText="1"/>
    </xf>
    <xf numFmtId="167" fontId="37" fillId="0" borderId="10" xfId="0" applyNumberFormat="1" applyFont="1" applyBorder="1" applyAlignment="1">
      <alignment horizontal="center"/>
    </xf>
    <xf numFmtId="167" fontId="38" fillId="24" borderId="10" xfId="0" applyNumberFormat="1" applyFont="1" applyFill="1" applyBorder="1" applyAlignment="1">
      <alignment horizontal="center"/>
    </xf>
    <xf numFmtId="167" fontId="38" fillId="24" borderId="10" xfId="0" applyNumberFormat="1" applyFont="1" applyFill="1" applyBorder="1" applyAlignment="1">
      <alignment horizontal="center" wrapText="1"/>
    </xf>
    <xf numFmtId="167" fontId="37" fillId="24" borderId="10" xfId="0" applyNumberFormat="1" applyFont="1" applyFill="1" applyBorder="1" applyAlignment="1">
      <alignment horizontal="center"/>
    </xf>
    <xf numFmtId="167" fontId="39" fillId="0" borderId="10" xfId="182" applyNumberFormat="1" applyFont="1" applyFill="1" applyBorder="1" applyAlignment="1">
      <alignment horizontal="center" wrapText="1"/>
    </xf>
    <xf numFmtId="167" fontId="37" fillId="0" borderId="10" xfId="0" applyNumberFormat="1" applyFont="1" applyFill="1" applyBorder="1" applyAlignment="1">
      <alignment horizontal="center" wrapText="1"/>
    </xf>
    <xf numFmtId="167" fontId="37" fillId="0" borderId="10" xfId="271" applyNumberFormat="1" applyFont="1" applyFill="1" applyBorder="1" applyAlignment="1">
      <alignment horizontal="center" wrapText="1"/>
    </xf>
    <xf numFmtId="167" fontId="36" fillId="0" borderId="11" xfId="182" applyNumberFormat="1" applyFont="1" applyFill="1" applyBorder="1" applyAlignment="1">
      <alignment horizontal="center"/>
    </xf>
    <xf numFmtId="167" fontId="37" fillId="0" borderId="10" xfId="182" applyNumberFormat="1" applyFont="1" applyFill="1" applyBorder="1" applyAlignment="1">
      <alignment horizontal="center"/>
    </xf>
    <xf numFmtId="167" fontId="38" fillId="25" borderId="10" xfId="0" applyNumberFormat="1" applyFont="1" applyFill="1" applyBorder="1" applyAlignment="1"/>
    <xf numFmtId="167" fontId="38" fillId="0" borderId="10" xfId="0" applyNumberFormat="1" applyFont="1" applyBorder="1" applyAlignment="1"/>
    <xf numFmtId="167" fontId="37" fillId="0" borderId="10" xfId="0" applyNumberFormat="1" applyFont="1" applyFill="1" applyBorder="1" applyAlignment="1"/>
    <xf numFmtId="0" fontId="37" fillId="0" borderId="10" xfId="0" applyFont="1" applyFill="1" applyBorder="1"/>
    <xf numFmtId="0" fontId="37" fillId="25" borderId="10" xfId="0" applyFont="1" applyFill="1" applyBorder="1"/>
    <xf numFmtId="0" fontId="37" fillId="0" borderId="10" xfId="0" applyFont="1" applyBorder="1"/>
    <xf numFmtId="166" fontId="37" fillId="0" borderId="10" xfId="0" applyNumberFormat="1" applyFont="1" applyFill="1" applyBorder="1"/>
    <xf numFmtId="0" fontId="37" fillId="25" borderId="14" xfId="0" applyFont="1" applyFill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textRotation="90" wrapText="1"/>
    </xf>
    <xf numFmtId="0" fontId="37" fillId="0" borderId="11" xfId="0" applyFont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37" fillId="0" borderId="10" xfId="75" applyFont="1" applyFill="1" applyBorder="1" applyAlignment="1">
      <alignment horizontal="center" vertical="center" textRotation="90" wrapText="1"/>
    </xf>
    <xf numFmtId="0" fontId="37" fillId="0" borderId="10" xfId="0" applyFont="1" applyFill="1" applyBorder="1" applyAlignment="1">
      <alignment horizontal="center" vertical="center" wrapText="1"/>
    </xf>
    <xf numFmtId="0" fontId="38" fillId="0" borderId="10" xfId="0" applyFont="1" applyFill="1" applyBorder="1" applyAlignment="1">
      <alignment horizontal="center" vertical="center" wrapText="1"/>
    </xf>
    <xf numFmtId="49" fontId="38" fillId="0" borderId="10" xfId="0" applyNumberFormat="1" applyFont="1" applyFill="1" applyBorder="1" applyAlignment="1">
      <alignment horizontal="center" vertical="center" wrapText="1"/>
    </xf>
    <xf numFmtId="49" fontId="39" fillId="0" borderId="10" xfId="0" applyNumberFormat="1" applyFont="1" applyBorder="1" applyAlignment="1">
      <alignment horizontal="center"/>
    </xf>
    <xf numFmtId="0" fontId="39" fillId="0" borderId="10" xfId="0" applyFont="1" applyBorder="1" applyAlignment="1">
      <alignment horizontal="center" wrapText="1"/>
    </xf>
    <xf numFmtId="49" fontId="38" fillId="24" borderId="10" xfId="182" applyNumberFormat="1" applyFont="1" applyFill="1" applyBorder="1" applyAlignment="1">
      <alignment horizontal="center"/>
    </xf>
    <xf numFmtId="0" fontId="38" fillId="24" borderId="12" xfId="182" applyFont="1" applyFill="1" applyBorder="1" applyAlignment="1">
      <alignment horizontal="center" wrapText="1"/>
    </xf>
    <xf numFmtId="0" fontId="38" fillId="26" borderId="10" xfId="0" applyFont="1" applyFill="1" applyBorder="1" applyAlignment="1">
      <alignment horizontal="center"/>
    </xf>
    <xf numFmtId="0" fontId="38" fillId="24" borderId="10" xfId="0" applyFont="1" applyFill="1" applyBorder="1" applyAlignment="1">
      <alignment horizontal="center"/>
    </xf>
    <xf numFmtId="49" fontId="39" fillId="0" borderId="10" xfId="182" applyNumberFormat="1" applyFont="1" applyFill="1" applyBorder="1" applyAlignment="1">
      <alignment horizontal="center"/>
    </xf>
    <xf numFmtId="0" fontId="39" fillId="25" borderId="12" xfId="182" applyFont="1" applyFill="1" applyBorder="1" applyAlignment="1">
      <alignment horizontal="center" wrapText="1"/>
    </xf>
    <xf numFmtId="49" fontId="36" fillId="0" borderId="10" xfId="182" applyNumberFormat="1" applyFont="1" applyFill="1" applyBorder="1" applyAlignment="1">
      <alignment horizontal="center"/>
    </xf>
    <xf numFmtId="0" fontId="37" fillId="0" borderId="10" xfId="0" applyFont="1" applyFill="1" applyBorder="1" applyAlignment="1">
      <alignment horizontal="left" wrapText="1"/>
    </xf>
    <xf numFmtId="0" fontId="36" fillId="0" borderId="10" xfId="182" applyFont="1" applyFill="1" applyBorder="1" applyAlignment="1">
      <alignment horizontal="center" wrapText="1"/>
    </xf>
    <xf numFmtId="1" fontId="37" fillId="0" borderId="10" xfId="0" applyNumberFormat="1" applyFont="1" applyFill="1" applyBorder="1" applyAlignment="1">
      <alignment horizontal="center"/>
    </xf>
    <xf numFmtId="0" fontId="37" fillId="0" borderId="10" xfId="0" applyFont="1" applyBorder="1" applyAlignment="1">
      <alignment horizontal="center"/>
    </xf>
    <xf numFmtId="49" fontId="39" fillId="0" borderId="12" xfId="182" applyNumberFormat="1" applyFont="1" applyFill="1" applyBorder="1" applyAlignment="1">
      <alignment horizontal="center"/>
    </xf>
    <xf numFmtId="0" fontId="38" fillId="25" borderId="10" xfId="182" applyFont="1" applyFill="1" applyBorder="1" applyAlignment="1">
      <alignment horizontal="center" wrapText="1"/>
    </xf>
    <xf numFmtId="0" fontId="39" fillId="0" borderId="10" xfId="182" applyNumberFormat="1" applyFont="1" applyFill="1" applyBorder="1" applyAlignment="1">
      <alignment horizontal="center" wrapText="1"/>
    </xf>
    <xf numFmtId="1" fontId="38" fillId="0" borderId="10" xfId="0" applyNumberFormat="1" applyFont="1" applyFill="1" applyBorder="1" applyAlignment="1">
      <alignment horizontal="center"/>
    </xf>
    <xf numFmtId="0" fontId="38" fillId="0" borderId="10" xfId="0" applyFont="1" applyFill="1" applyBorder="1" applyAlignment="1">
      <alignment horizontal="center" wrapText="1"/>
    </xf>
    <xf numFmtId="49" fontId="36" fillId="0" borderId="12" xfId="182" applyNumberFormat="1" applyFont="1" applyFill="1" applyBorder="1" applyAlignment="1">
      <alignment horizontal="center"/>
    </xf>
    <xf numFmtId="49" fontId="37" fillId="0" borderId="10" xfId="0" applyNumberFormat="1" applyFont="1" applyFill="1" applyBorder="1" applyAlignment="1">
      <alignment horizontal="left" wrapText="1"/>
    </xf>
    <xf numFmtId="0" fontId="37" fillId="0" borderId="10" xfId="0" applyFont="1" applyFill="1" applyBorder="1" applyAlignment="1">
      <alignment horizontal="center" wrapText="1"/>
    </xf>
    <xf numFmtId="0" fontId="37" fillId="25" borderId="10" xfId="0" applyFont="1" applyFill="1" applyBorder="1" applyAlignment="1">
      <alignment horizontal="center" wrapText="1"/>
    </xf>
    <xf numFmtId="49" fontId="38" fillId="25" borderId="12" xfId="182" applyNumberFormat="1" applyFont="1" applyFill="1" applyBorder="1" applyAlignment="1">
      <alignment horizontal="center"/>
    </xf>
    <xf numFmtId="2" fontId="39" fillId="0" borderId="10" xfId="182" applyNumberFormat="1" applyFont="1" applyBorder="1" applyAlignment="1">
      <alignment horizontal="center" wrapText="1"/>
    </xf>
    <xf numFmtId="49" fontId="36" fillId="25" borderId="12" xfId="182" applyNumberFormat="1" applyFont="1" applyFill="1" applyBorder="1" applyAlignment="1">
      <alignment horizontal="center"/>
    </xf>
    <xf numFmtId="0" fontId="37" fillId="0" borderId="10" xfId="75" applyFont="1" applyFill="1" applyBorder="1" applyAlignment="1">
      <alignment horizontal="left" wrapText="1"/>
    </xf>
    <xf numFmtId="0" fontId="36" fillId="0" borderId="10" xfId="182" applyFont="1" applyBorder="1" applyAlignment="1">
      <alignment horizontal="center" wrapText="1"/>
    </xf>
    <xf numFmtId="169" fontId="38" fillId="0" borderId="10" xfId="0" applyNumberFormat="1" applyFont="1" applyFill="1" applyBorder="1" applyAlignment="1">
      <alignment horizontal="center" wrapText="1"/>
    </xf>
    <xf numFmtId="1" fontId="5" fillId="0" borderId="18" xfId="0" applyNumberFormat="1" applyFont="1" applyFill="1" applyBorder="1" applyAlignment="1">
      <alignment horizontal="center" vertical="top"/>
    </xf>
    <xf numFmtId="0" fontId="37" fillId="0" borderId="10" xfId="0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textRotation="90" wrapText="1"/>
    </xf>
    <xf numFmtId="0" fontId="40" fillId="0" borderId="12" xfId="0" applyFont="1" applyBorder="1" applyAlignment="1">
      <alignment horizontal="center" vertical="center" wrapText="1"/>
    </xf>
    <xf numFmtId="0" fontId="40" fillId="0" borderId="13" xfId="0" applyFont="1" applyBorder="1" applyAlignment="1">
      <alignment horizontal="center" vertical="center" wrapText="1"/>
    </xf>
    <xf numFmtId="0" fontId="40" fillId="0" borderId="17" xfId="0" applyFont="1" applyBorder="1" applyAlignment="1">
      <alignment horizontal="center" vertical="center" wrapText="1"/>
    </xf>
    <xf numFmtId="0" fontId="40" fillId="25" borderId="10" xfId="0" applyFont="1" applyFill="1" applyBorder="1" applyAlignment="1">
      <alignment horizontal="center" vertical="center" wrapText="1"/>
    </xf>
    <xf numFmtId="0" fontId="37" fillId="25" borderId="15" xfId="0" applyFont="1" applyFill="1" applyBorder="1" applyAlignment="1">
      <alignment horizontal="center" vertical="center" wrapText="1"/>
    </xf>
    <xf numFmtId="0" fontId="37" fillId="25" borderId="16" xfId="0" applyFont="1" applyFill="1" applyBorder="1" applyAlignment="1">
      <alignment horizontal="center" vertical="center" wrapText="1"/>
    </xf>
    <xf numFmtId="0" fontId="37" fillId="25" borderId="11" xfId="0" applyFont="1" applyFill="1" applyBorder="1" applyAlignment="1">
      <alignment horizontal="center" vertical="center" wrapText="1"/>
    </xf>
    <xf numFmtId="0" fontId="37" fillId="0" borderId="15" xfId="0" applyFont="1" applyFill="1" applyBorder="1" applyAlignment="1">
      <alignment horizontal="center" vertical="center" wrapText="1"/>
    </xf>
    <xf numFmtId="0" fontId="37" fillId="0" borderId="16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2" xfId="0" applyFont="1" applyFill="1" applyBorder="1" applyAlignment="1">
      <alignment horizontal="center" vertical="center" wrapText="1"/>
    </xf>
    <xf numFmtId="0" fontId="37" fillId="0" borderId="13" xfId="0" applyFont="1" applyFill="1" applyBorder="1" applyAlignment="1">
      <alignment horizontal="center" vertical="center" wrapText="1"/>
    </xf>
    <xf numFmtId="0" fontId="37" fillId="0" borderId="17" xfId="0" applyFont="1" applyFill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0" fontId="28" fillId="0" borderId="0" xfId="0" applyFont="1" applyFill="1" applyAlignment="1">
      <alignment horizontal="center"/>
    </xf>
    <xf numFmtId="0" fontId="27" fillId="0" borderId="0" xfId="182" applyFont="1" applyAlignment="1">
      <alignment horizontal="center" vertical="center"/>
    </xf>
    <xf numFmtId="0" fontId="24" fillId="0" borderId="0" xfId="182" applyFont="1" applyAlignment="1">
      <alignment horizontal="center" vertical="top"/>
    </xf>
    <xf numFmtId="0" fontId="26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37" fillId="0" borderId="10" xfId="0" applyFont="1" applyFill="1" applyBorder="1" applyAlignment="1">
      <alignment horizontal="center" vertical="center"/>
    </xf>
    <xf numFmtId="0" fontId="37" fillId="0" borderId="14" xfId="0" applyFont="1" applyFill="1" applyBorder="1" applyAlignment="1">
      <alignment horizontal="center" vertical="center" wrapText="1"/>
    </xf>
    <xf numFmtId="0" fontId="37" fillId="0" borderId="19" xfId="0" applyFont="1" applyFill="1" applyBorder="1" applyAlignment="1">
      <alignment horizontal="center" vertical="center" wrapText="1"/>
    </xf>
    <xf numFmtId="0" fontId="37" fillId="0" borderId="20" xfId="0" applyFont="1" applyFill="1" applyBorder="1" applyAlignment="1">
      <alignment horizontal="center" vertical="center" wrapText="1"/>
    </xf>
    <xf numFmtId="0" fontId="37" fillId="0" borderId="21" xfId="0" applyFont="1" applyFill="1" applyBorder="1" applyAlignment="1">
      <alignment horizontal="center" vertical="center" wrapText="1"/>
    </xf>
    <xf numFmtId="0" fontId="37" fillId="25" borderId="14" xfId="0" applyFont="1" applyFill="1" applyBorder="1" applyAlignment="1">
      <alignment horizontal="center" vertical="center" wrapText="1"/>
    </xf>
    <xf numFmtId="0" fontId="37" fillId="25" borderId="19" xfId="0" applyFont="1" applyFill="1" applyBorder="1" applyAlignment="1">
      <alignment horizontal="center" vertical="center" wrapText="1"/>
    </xf>
    <xf numFmtId="0" fontId="37" fillId="25" borderId="20" xfId="0" applyFont="1" applyFill="1" applyBorder="1" applyAlignment="1">
      <alignment horizontal="center" vertical="center" wrapText="1"/>
    </xf>
    <xf numFmtId="0" fontId="37" fillId="25" borderId="21" xfId="0" applyFont="1" applyFill="1" applyBorder="1" applyAlignment="1">
      <alignment horizontal="center" vertical="center" wrapText="1"/>
    </xf>
  </cellXfs>
  <cellStyles count="27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5 2" xfId="10"/>
    <cellStyle name="20% - Акцент6" xfId="11" builtinId="50" customBuiltin="1"/>
    <cellStyle name="20% - Акцент6 2" xfId="12"/>
    <cellStyle name="40% - Акцент1" xfId="13" builtinId="31" customBuiltin="1"/>
    <cellStyle name="40% - Акцент1 2" xfId="14"/>
    <cellStyle name="40% - Акцент2" xfId="15" builtinId="35" customBuiltin="1"/>
    <cellStyle name="40% - Акцент2 2" xfId="16"/>
    <cellStyle name="40% - Акцент3" xfId="17" builtinId="39" customBuiltin="1"/>
    <cellStyle name="40% - Акцент3 2" xfId="18"/>
    <cellStyle name="40% - Акцент4" xfId="19" builtinId="43" customBuiltin="1"/>
    <cellStyle name="40% - Акцент4 2" xfId="20"/>
    <cellStyle name="40% - Акцент5" xfId="21" builtinId="47" customBuiltin="1"/>
    <cellStyle name="40% - Акцент5 2" xfId="22"/>
    <cellStyle name="40% - Акцент6" xfId="23" builtinId="51" customBuiltin="1"/>
    <cellStyle name="40% - Акцент6 2" xfId="24"/>
    <cellStyle name="60% - Акцент1" xfId="25" builtinId="32" customBuiltin="1"/>
    <cellStyle name="60% - Акцент1 2" xfId="26"/>
    <cellStyle name="60% - Акцент2" xfId="27" builtinId="36" customBuiltin="1"/>
    <cellStyle name="60% - Акцент2 2" xfId="28"/>
    <cellStyle name="60% - Акцент3" xfId="29" builtinId="40" customBuiltin="1"/>
    <cellStyle name="60% - Акцент3 2" xfId="30"/>
    <cellStyle name="60% - Акцент4" xfId="31" builtinId="44" customBuiltin="1"/>
    <cellStyle name="60% - Акцент4 2" xfId="32"/>
    <cellStyle name="60% - Акцент5" xfId="33" builtinId="48" customBuiltin="1"/>
    <cellStyle name="60% - Акцент5 2" xfId="34"/>
    <cellStyle name="60% - Акцент6" xfId="35" builtinId="52" customBuiltin="1"/>
    <cellStyle name="60% - Акцент6 2" xfId="36"/>
    <cellStyle name="Normal 2" xfId="37"/>
    <cellStyle name="Акцент1" xfId="38" builtinId="29" customBuiltin="1"/>
    <cellStyle name="Акцент1 2" xfId="39"/>
    <cellStyle name="Акцент2" xfId="40" builtinId="33" customBuiltin="1"/>
    <cellStyle name="Акцент2 2" xfId="41"/>
    <cellStyle name="Акцент3" xfId="42" builtinId="37" customBuiltin="1"/>
    <cellStyle name="Акцент3 2" xfId="43"/>
    <cellStyle name="Акцент4" xfId="44" builtinId="41" customBuiltin="1"/>
    <cellStyle name="Акцент4 2" xfId="45"/>
    <cellStyle name="Акцент5" xfId="46" builtinId="45" customBuiltin="1"/>
    <cellStyle name="Акцент5 2" xfId="47"/>
    <cellStyle name="Акцент6" xfId="48" builtinId="49" customBuiltin="1"/>
    <cellStyle name="Акцент6 2" xfId="49"/>
    <cellStyle name="Ввод " xfId="50" builtinId="20" customBuiltin="1"/>
    <cellStyle name="Ввод  2" xfId="51"/>
    <cellStyle name="Вывод" xfId="52" builtinId="21" customBuiltin="1"/>
    <cellStyle name="Вывод 2" xfId="53"/>
    <cellStyle name="Вычисление" xfId="54" builtinId="22" customBuiltin="1"/>
    <cellStyle name="Вычисление 2" xfId="55"/>
    <cellStyle name="Заголовок 1" xfId="56" builtinId="16" customBuiltin="1"/>
    <cellStyle name="Заголовок 1 2" xfId="57"/>
    <cellStyle name="Заголовок 2" xfId="58" builtinId="17" customBuiltin="1"/>
    <cellStyle name="Заголовок 2 2" xfId="59"/>
    <cellStyle name="Заголовок 3" xfId="60" builtinId="18" customBuiltin="1"/>
    <cellStyle name="Заголовок 3 2" xfId="61"/>
    <cellStyle name="Заголовок 4" xfId="62" builtinId="19" customBuiltin="1"/>
    <cellStyle name="Заголовок 4 2" xfId="63"/>
    <cellStyle name="Итог" xfId="64" builtinId="25" customBuiltin="1"/>
    <cellStyle name="Итог 2" xfId="65"/>
    <cellStyle name="Контрольная ячейка" xfId="66" builtinId="23" customBuiltin="1"/>
    <cellStyle name="Контрольная ячейка 2" xfId="67"/>
    <cellStyle name="Название" xfId="68" builtinId="15" customBuiltin="1"/>
    <cellStyle name="Название 2" xfId="69"/>
    <cellStyle name="Нейтральный" xfId="70" builtinId="28" customBuiltin="1"/>
    <cellStyle name="Нейтральный 2" xfId="71"/>
    <cellStyle name="Обычный" xfId="0" builtinId="0"/>
    <cellStyle name="Обычный 12 2" xfId="72"/>
    <cellStyle name="Обычный 2" xfId="73"/>
    <cellStyle name="Обычный 2 26 2" xfId="74"/>
    <cellStyle name="Обычный 3" xfId="75"/>
    <cellStyle name="Обычный 3 2" xfId="76"/>
    <cellStyle name="Обычный 3 2 2 2" xfId="77"/>
    <cellStyle name="Обычный 3 21" xfId="78"/>
    <cellStyle name="Обычный 4" xfId="79"/>
    <cellStyle name="Обычный 4 2" xfId="80"/>
    <cellStyle name="Обычный 5" xfId="81"/>
    <cellStyle name="Обычный 6" xfId="82"/>
    <cellStyle name="Обычный 6 2" xfId="83"/>
    <cellStyle name="Обычный 6 2 2" xfId="84"/>
    <cellStyle name="Обычный 6 2 2 2" xfId="85"/>
    <cellStyle name="Обычный 6 2 2 2 2" xfId="86"/>
    <cellStyle name="Обычный 6 2 2 2 2 2" xfId="87"/>
    <cellStyle name="Обычный 6 2 2 2 2 2 2" xfId="88"/>
    <cellStyle name="Обычный 6 2 2 2 2 2 3" xfId="89"/>
    <cellStyle name="Обычный 6 2 2 2 2 3" xfId="90"/>
    <cellStyle name="Обычный 6 2 2 2 2 4" xfId="91"/>
    <cellStyle name="Обычный 6 2 2 2 3" xfId="92"/>
    <cellStyle name="Обычный 6 2 2 2 3 2" xfId="93"/>
    <cellStyle name="Обычный 6 2 2 2 3 3" xfId="94"/>
    <cellStyle name="Обычный 6 2 2 2 4" xfId="95"/>
    <cellStyle name="Обычный 6 2 2 2 5" xfId="96"/>
    <cellStyle name="Обычный 6 2 2 3" xfId="97"/>
    <cellStyle name="Обычный 6 2 2 3 2" xfId="98"/>
    <cellStyle name="Обычный 6 2 2 3 2 2" xfId="99"/>
    <cellStyle name="Обычный 6 2 2 3 2 3" xfId="100"/>
    <cellStyle name="Обычный 6 2 2 3 3" xfId="101"/>
    <cellStyle name="Обычный 6 2 2 3 4" xfId="102"/>
    <cellStyle name="Обычный 6 2 2 4" xfId="103"/>
    <cellStyle name="Обычный 6 2 2 4 2" xfId="104"/>
    <cellStyle name="Обычный 6 2 2 4 2 2" xfId="105"/>
    <cellStyle name="Обычный 6 2 2 4 2 3" xfId="106"/>
    <cellStyle name="Обычный 6 2 2 4 3" xfId="107"/>
    <cellStyle name="Обычный 6 2 2 4 4" xfId="108"/>
    <cellStyle name="Обычный 6 2 2 5" xfId="109"/>
    <cellStyle name="Обычный 6 2 2 5 2" xfId="110"/>
    <cellStyle name="Обычный 6 2 2 5 3" xfId="111"/>
    <cellStyle name="Обычный 6 2 2 6" xfId="112"/>
    <cellStyle name="Обычный 6 2 2 7" xfId="113"/>
    <cellStyle name="Обычный 6 2 2 8" xfId="114"/>
    <cellStyle name="Обычный 6 2 3" xfId="115"/>
    <cellStyle name="Обычный 6 2 3 2" xfId="116"/>
    <cellStyle name="Обычный 6 2 3 2 2" xfId="117"/>
    <cellStyle name="Обычный 6 2 3 2 2 2" xfId="118"/>
    <cellStyle name="Обычный 6 2 3 2 2 2 2" xfId="119"/>
    <cellStyle name="Обычный 6 2 3 2 2 2 3" xfId="120"/>
    <cellStyle name="Обычный 6 2 3 2 2 3" xfId="121"/>
    <cellStyle name="Обычный 6 2 3 2 2 4" xfId="122"/>
    <cellStyle name="Обычный 6 2 3 2 3" xfId="123"/>
    <cellStyle name="Обычный 6 2 3 2 3 2" xfId="124"/>
    <cellStyle name="Обычный 6 2 3 2 3 3" xfId="125"/>
    <cellStyle name="Обычный 6 2 3 2 4" xfId="126"/>
    <cellStyle name="Обычный 6 2 3 2 5" xfId="127"/>
    <cellStyle name="Обычный 6 2 3 3" xfId="128"/>
    <cellStyle name="Обычный 6 2 3 3 2" xfId="129"/>
    <cellStyle name="Обычный 6 2 3 3 2 2" xfId="130"/>
    <cellStyle name="Обычный 6 2 3 3 2 3" xfId="131"/>
    <cellStyle name="Обычный 6 2 3 3 3" xfId="132"/>
    <cellStyle name="Обычный 6 2 3 3 4" xfId="133"/>
    <cellStyle name="Обычный 6 2 3 4" xfId="134"/>
    <cellStyle name="Обычный 6 2 3 4 2" xfId="135"/>
    <cellStyle name="Обычный 6 2 3 4 2 2" xfId="136"/>
    <cellStyle name="Обычный 6 2 3 4 2 3" xfId="137"/>
    <cellStyle name="Обычный 6 2 3 4 3" xfId="138"/>
    <cellStyle name="Обычный 6 2 3 4 4" xfId="139"/>
    <cellStyle name="Обычный 6 2 3 5" xfId="140"/>
    <cellStyle name="Обычный 6 2 3 5 2" xfId="141"/>
    <cellStyle name="Обычный 6 2 3 5 3" xfId="142"/>
    <cellStyle name="Обычный 6 2 3 6" xfId="143"/>
    <cellStyle name="Обычный 6 2 3 7" xfId="144"/>
    <cellStyle name="Обычный 6 2 3 8" xfId="145"/>
    <cellStyle name="Обычный 6 2 4" xfId="146"/>
    <cellStyle name="Обычный 6 2 4 2" xfId="147"/>
    <cellStyle name="Обычный 6 2 4 2 2" xfId="148"/>
    <cellStyle name="Обычный 6 2 4 2 3" xfId="149"/>
    <cellStyle name="Обычный 6 2 4 3" xfId="150"/>
    <cellStyle name="Обычный 6 2 4 4" xfId="151"/>
    <cellStyle name="Обычный 6 2 5" xfId="152"/>
    <cellStyle name="Обычный 6 2 5 2" xfId="153"/>
    <cellStyle name="Обычный 6 2 5 2 2" xfId="154"/>
    <cellStyle name="Обычный 6 2 5 2 3" xfId="155"/>
    <cellStyle name="Обычный 6 2 5 3" xfId="156"/>
    <cellStyle name="Обычный 6 2 5 4" xfId="157"/>
    <cellStyle name="Обычный 6 2 6" xfId="158"/>
    <cellStyle name="Обычный 6 2 6 2" xfId="159"/>
    <cellStyle name="Обычный 6 2 6 3" xfId="160"/>
    <cellStyle name="Обычный 6 2 7" xfId="161"/>
    <cellStyle name="Обычный 6 2 8" xfId="162"/>
    <cellStyle name="Обычный 6 2 9" xfId="163"/>
    <cellStyle name="Обычный 6 3" xfId="164"/>
    <cellStyle name="Обычный 6 3 2" xfId="165"/>
    <cellStyle name="Обычный 6 3 2 2" xfId="166"/>
    <cellStyle name="Обычный 6 3 2 3" xfId="167"/>
    <cellStyle name="Обычный 6 3 3" xfId="168"/>
    <cellStyle name="Обычный 6 3 4" xfId="169"/>
    <cellStyle name="Обычный 6 4" xfId="170"/>
    <cellStyle name="Обычный 6 4 2" xfId="171"/>
    <cellStyle name="Обычный 6 4 2 2" xfId="172"/>
    <cellStyle name="Обычный 6 4 2 3" xfId="173"/>
    <cellStyle name="Обычный 6 4 3" xfId="174"/>
    <cellStyle name="Обычный 6 4 4" xfId="175"/>
    <cellStyle name="Обычный 6 5" xfId="176"/>
    <cellStyle name="Обычный 6 5 2" xfId="177"/>
    <cellStyle name="Обычный 6 5 3" xfId="178"/>
    <cellStyle name="Обычный 6 6" xfId="179"/>
    <cellStyle name="Обычный 6 7" xfId="180"/>
    <cellStyle name="Обычный 6 8" xfId="181"/>
    <cellStyle name="Обычный 7" xfId="182"/>
    <cellStyle name="Обычный 7 2" xfId="183"/>
    <cellStyle name="Обычный 7 2 2" xfId="184"/>
    <cellStyle name="Обычный 7 2 2 2" xfId="185"/>
    <cellStyle name="Обычный 7 2 2 2 2" xfId="186"/>
    <cellStyle name="Обычный 7 2 2 2 3" xfId="187"/>
    <cellStyle name="Обычный 7 2 2 3" xfId="188"/>
    <cellStyle name="Обычный 7 2 2 4" xfId="189"/>
    <cellStyle name="Обычный 7 2 3" xfId="190"/>
    <cellStyle name="Обычный 7 2 3 2" xfId="191"/>
    <cellStyle name="Обычный 7 2 3 2 2" xfId="192"/>
    <cellStyle name="Обычный 7 2 3 2 3" xfId="193"/>
    <cellStyle name="Обычный 7 2 3 3" xfId="194"/>
    <cellStyle name="Обычный 7 2 3 4" xfId="195"/>
    <cellStyle name="Обычный 7 2 4" xfId="196"/>
    <cellStyle name="Обычный 7 2 4 2" xfId="197"/>
    <cellStyle name="Обычный 7 2 4 3" xfId="198"/>
    <cellStyle name="Обычный 7 2 5" xfId="199"/>
    <cellStyle name="Обычный 7 2 6" xfId="200"/>
    <cellStyle name="Обычный 7 2 7" xfId="201"/>
    <cellStyle name="Обычный 8" xfId="202"/>
    <cellStyle name="Обычный 9" xfId="203"/>
    <cellStyle name="Обычный 9 2" xfId="204"/>
    <cellStyle name="Обычный 9 2 2" xfId="205"/>
    <cellStyle name="Обычный 9 2 2 2" xfId="206"/>
    <cellStyle name="Обычный 9 2 2 3" xfId="207"/>
    <cellStyle name="Обычный 9 2 2 4" xfId="208"/>
    <cellStyle name="Обычный 9 2 3" xfId="209"/>
    <cellStyle name="Обычный 9 2 4" xfId="210"/>
    <cellStyle name="Обычный 9 3" xfId="211"/>
    <cellStyle name="Обычный 9 3 2" xfId="212"/>
    <cellStyle name="Обычный 9 3 3" xfId="213"/>
    <cellStyle name="Обычный 9 3 4" xfId="214"/>
    <cellStyle name="Обычный 9 4" xfId="215"/>
    <cellStyle name="Обычный 9 5" xfId="216"/>
    <cellStyle name="Обычный_Инвестиции Сети Сбыты ЭСО 2" xfId="271"/>
    <cellStyle name="Плохой" xfId="217" builtinId="27" customBuiltin="1"/>
    <cellStyle name="Плохой 2" xfId="218"/>
    <cellStyle name="Пояснение" xfId="219" builtinId="53" customBuiltin="1"/>
    <cellStyle name="Пояснение 2" xfId="220"/>
    <cellStyle name="Примечание" xfId="221" builtinId="10" customBuiltin="1"/>
    <cellStyle name="Примечание 2" xfId="222"/>
    <cellStyle name="Процентный 2" xfId="223"/>
    <cellStyle name="Процентный 3" xfId="224"/>
    <cellStyle name="Связанная ячейка" xfId="225" builtinId="24" customBuiltin="1"/>
    <cellStyle name="Связанная ячейка 2" xfId="226"/>
    <cellStyle name="Стиль 1" xfId="227"/>
    <cellStyle name="Текст предупреждения" xfId="228" builtinId="11" customBuiltin="1"/>
    <cellStyle name="Текст предупреждения 2" xfId="229"/>
    <cellStyle name="Финансовый 2" xfId="230"/>
    <cellStyle name="Финансовый 2 2" xfId="231"/>
    <cellStyle name="Финансовый 2 2 2" xfId="232"/>
    <cellStyle name="Финансовый 2 2 2 2" xfId="233"/>
    <cellStyle name="Финансовый 2 2 2 2 2" xfId="234"/>
    <cellStyle name="Финансовый 2 2 2 3" xfId="235"/>
    <cellStyle name="Финансовый 2 2 3" xfId="236"/>
    <cellStyle name="Финансовый 2 2 4" xfId="237"/>
    <cellStyle name="Финансовый 2 3" xfId="238"/>
    <cellStyle name="Финансовый 2 3 2" xfId="239"/>
    <cellStyle name="Финансовый 2 3 2 2" xfId="240"/>
    <cellStyle name="Финансовый 2 3 2 3" xfId="241"/>
    <cellStyle name="Финансовый 2 3 3" xfId="242"/>
    <cellStyle name="Финансовый 2 3 4" xfId="243"/>
    <cellStyle name="Финансовый 2 4" xfId="244"/>
    <cellStyle name="Финансовый 2 4 2" xfId="245"/>
    <cellStyle name="Финансовый 2 4 3" xfId="246"/>
    <cellStyle name="Финансовый 2 5" xfId="247"/>
    <cellStyle name="Финансовый 2 6" xfId="248"/>
    <cellStyle name="Финансовый 2 7" xfId="249"/>
    <cellStyle name="Финансовый 3" xfId="250"/>
    <cellStyle name="Финансовый 3 2" xfId="251"/>
    <cellStyle name="Финансовый 3 2 2" xfId="252"/>
    <cellStyle name="Финансовый 3 2 2 2" xfId="253"/>
    <cellStyle name="Финансовый 3 2 2 3" xfId="254"/>
    <cellStyle name="Финансовый 3 2 3" xfId="255"/>
    <cellStyle name="Финансовый 3 2 4" xfId="256"/>
    <cellStyle name="Финансовый 3 3" xfId="257"/>
    <cellStyle name="Финансовый 3 3 2" xfId="258"/>
    <cellStyle name="Финансовый 3 3 2 2" xfId="259"/>
    <cellStyle name="Финансовый 3 3 2 3" xfId="260"/>
    <cellStyle name="Финансовый 3 3 3" xfId="261"/>
    <cellStyle name="Финансовый 3 3 4" xfId="262"/>
    <cellStyle name="Финансовый 3 4" xfId="263"/>
    <cellStyle name="Финансовый 3 4 2" xfId="264"/>
    <cellStyle name="Финансовый 3 4 3" xfId="265"/>
    <cellStyle name="Финансовый 3 5" xfId="266"/>
    <cellStyle name="Финансовый 3 6" xfId="267"/>
    <cellStyle name="Финансовый 3 7" xfId="268"/>
    <cellStyle name="Хороший" xfId="269" builtinId="26" customBuiltin="1"/>
    <cellStyle name="Хороший 2" xfId="2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BB44"/>
  <sheetViews>
    <sheetView tabSelected="1" view="pageBreakPreview" topLeftCell="AK16" zoomScale="75" zoomScaleNormal="70" zoomScaleSheetLayoutView="40" workbookViewId="0">
      <selection activeCell="AY20" sqref="AY20"/>
    </sheetView>
  </sheetViews>
  <sheetFormatPr defaultColWidth="9" defaultRowHeight="15.75"/>
  <cols>
    <col min="1" max="1" width="9" style="1"/>
    <col min="2" max="2" width="44.625" style="1" bestFit="1" customWidth="1"/>
    <col min="3" max="3" width="14.25" style="1" bestFit="1" customWidth="1"/>
    <col min="4" max="4" width="6.625" style="1" customWidth="1"/>
    <col min="5" max="5" width="8.5" style="1" customWidth="1"/>
    <col min="6" max="6" width="5.25" style="1" customWidth="1"/>
    <col min="7" max="7" width="9.5" style="1" customWidth="1"/>
    <col min="8" max="8" width="8.875" style="1" customWidth="1"/>
    <col min="9" max="9" width="15.125" style="1" customWidth="1"/>
    <col min="10" max="10" width="16.375" style="1" customWidth="1"/>
    <col min="11" max="15" width="16.375" style="1" hidden="1" customWidth="1"/>
    <col min="16" max="16" width="8.25" style="1" hidden="1" customWidth="1"/>
    <col min="17" max="17" width="9.25" style="1" hidden="1" customWidth="1"/>
    <col min="18" max="18" width="11.5" style="1" hidden="1" customWidth="1"/>
    <col min="19" max="23" width="9.25" style="1" hidden="1" customWidth="1"/>
    <col min="24" max="24" width="10" style="2" bestFit="1" customWidth="1"/>
    <col min="25" max="25" width="7.75" style="2" bestFit="1" customWidth="1"/>
    <col min="26" max="27" width="10" style="2" bestFit="1" customWidth="1"/>
    <col min="28" max="28" width="8.875" style="2" bestFit="1" customWidth="1"/>
    <col min="29" max="29" width="9.125" style="2" customWidth="1"/>
    <col min="30" max="30" width="8.375" style="2" customWidth="1"/>
    <col min="31" max="31" width="10" style="2" bestFit="1" customWidth="1"/>
    <col min="32" max="32" width="10.625" style="2" customWidth="1"/>
    <col min="33" max="33" width="8.875" style="2" bestFit="1" customWidth="1"/>
    <col min="34" max="39" width="7.75" style="2" bestFit="1" customWidth="1"/>
    <col min="40" max="40" width="8.25" style="2" customWidth="1"/>
    <col min="41" max="41" width="10.5" style="2" customWidth="1"/>
    <col min="42" max="42" width="13.75" style="17" bestFit="1" customWidth="1"/>
    <col min="43" max="43" width="14.125" style="17" bestFit="1" customWidth="1"/>
    <col min="44" max="44" width="14.75" style="17" customWidth="1"/>
    <col min="45" max="45" width="13.875" style="17" customWidth="1"/>
    <col min="46" max="46" width="13.625" style="17" customWidth="1"/>
    <col min="47" max="47" width="13.375" style="17" customWidth="1"/>
    <col min="48" max="48" width="14.75" style="17" customWidth="1"/>
    <col min="49" max="49" width="13.375" style="17" customWidth="1"/>
    <col min="50" max="50" width="15.75" style="17" bestFit="1" customWidth="1"/>
    <col min="51" max="51" width="15.5" style="17" customWidth="1"/>
    <col min="52" max="52" width="21.375" style="17" customWidth="1"/>
    <col min="53" max="53" width="0.125" style="1" customWidth="1"/>
    <col min="54" max="54" width="9" style="1" hidden="1" customWidth="1"/>
    <col min="55" max="16384" width="9" style="1"/>
  </cols>
  <sheetData>
    <row r="1" spans="1:52" ht="18.7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AZ1" s="16" t="s">
        <v>21</v>
      </c>
    </row>
    <row r="2" spans="1:52" ht="18.7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AZ2" s="16" t="s">
        <v>0</v>
      </c>
    </row>
    <row r="3" spans="1:52" ht="18.7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AY3" s="18"/>
      <c r="AZ3" s="16" t="s">
        <v>78</v>
      </c>
    </row>
    <row r="4" spans="1:52" ht="18.75">
      <c r="A4" s="110" t="s">
        <v>22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  <c r="Z4" s="110"/>
      <c r="AA4" s="110"/>
      <c r="AB4" s="110"/>
      <c r="AC4" s="110"/>
      <c r="AD4" s="110"/>
      <c r="AE4" s="110"/>
      <c r="AF4" s="110"/>
      <c r="AG4" s="110"/>
      <c r="AH4" s="110"/>
      <c r="AI4" s="110"/>
      <c r="AJ4" s="110"/>
      <c r="AK4" s="110"/>
      <c r="AL4" s="110"/>
      <c r="AM4" s="110"/>
      <c r="AN4" s="110"/>
      <c r="AO4" s="110"/>
      <c r="AP4" s="110"/>
      <c r="AQ4" s="110"/>
      <c r="AR4" s="110"/>
      <c r="AS4" s="110"/>
      <c r="AT4" s="110"/>
      <c r="AU4" s="110"/>
      <c r="AV4" s="110"/>
      <c r="AW4" s="110"/>
      <c r="AX4" s="110"/>
      <c r="AY4" s="110"/>
      <c r="AZ4" s="110"/>
    </row>
    <row r="5" spans="1:52" ht="18.7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</row>
    <row r="6" spans="1:52" ht="18.75">
      <c r="A6" s="111" t="s">
        <v>97</v>
      </c>
      <c r="B6" s="111"/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111"/>
      <c r="AH6" s="111"/>
      <c r="AI6" s="111"/>
      <c r="AJ6" s="111"/>
      <c r="AK6" s="111"/>
      <c r="AL6" s="111"/>
      <c r="AM6" s="111"/>
      <c r="AN6" s="111"/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</row>
    <row r="7" spans="1:52">
      <c r="A7" s="112" t="s">
        <v>20</v>
      </c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2"/>
      <c r="S7" s="112"/>
      <c r="T7" s="112"/>
      <c r="U7" s="112"/>
      <c r="V7" s="112"/>
      <c r="W7" s="112"/>
      <c r="X7" s="112"/>
      <c r="Y7" s="112"/>
      <c r="Z7" s="112"/>
      <c r="AA7" s="112"/>
      <c r="AB7" s="112"/>
      <c r="AC7" s="112"/>
      <c r="AD7" s="112"/>
      <c r="AE7" s="112"/>
      <c r="AF7" s="112"/>
      <c r="AG7" s="112"/>
      <c r="AH7" s="112"/>
      <c r="AI7" s="112"/>
      <c r="AJ7" s="112"/>
      <c r="AK7" s="112"/>
      <c r="AL7" s="112"/>
      <c r="AM7" s="112"/>
      <c r="AN7" s="112"/>
      <c r="AO7" s="112"/>
      <c r="AP7" s="112"/>
      <c r="AQ7" s="112"/>
      <c r="AR7" s="112"/>
      <c r="AS7" s="112"/>
      <c r="AT7" s="112"/>
      <c r="AU7" s="112"/>
      <c r="AV7" s="112"/>
      <c r="AW7" s="112"/>
      <c r="AX7" s="112"/>
      <c r="AY7" s="112"/>
      <c r="AZ7" s="112"/>
    </row>
    <row r="8" spans="1:52" ht="18.7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AY8" s="16"/>
    </row>
    <row r="9" spans="1:52" ht="18.75">
      <c r="A9" s="113" t="s">
        <v>98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</row>
    <row r="10" spans="1:52" ht="18.7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</row>
    <row r="11" spans="1:52" ht="18.75">
      <c r="A11" s="113" t="s">
        <v>100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</row>
    <row r="12" spans="1:52">
      <c r="A12" s="114" t="s">
        <v>41</v>
      </c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4"/>
      <c r="AW12" s="114"/>
      <c r="AX12" s="114"/>
      <c r="AY12" s="114"/>
      <c r="AZ12" s="114"/>
    </row>
    <row r="13" spans="1:52" ht="15.75" customHeight="1">
      <c r="C13" s="9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20"/>
    </row>
    <row r="14" spans="1:52" ht="65.25" customHeight="1">
      <c r="A14" s="94" t="s">
        <v>13</v>
      </c>
      <c r="B14" s="94" t="s">
        <v>7</v>
      </c>
      <c r="C14" s="94" t="s">
        <v>33</v>
      </c>
      <c r="D14" s="95" t="s">
        <v>14</v>
      </c>
      <c r="E14" s="95" t="s">
        <v>15</v>
      </c>
      <c r="F14" s="94" t="s">
        <v>16</v>
      </c>
      <c r="G14" s="94"/>
      <c r="H14" s="109" t="s">
        <v>85</v>
      </c>
      <c r="I14" s="109"/>
      <c r="J14" s="100" t="s">
        <v>75</v>
      </c>
      <c r="K14" s="53"/>
      <c r="L14" s="53"/>
      <c r="M14" s="53"/>
      <c r="N14" s="53"/>
      <c r="O14" s="53" t="s">
        <v>9</v>
      </c>
      <c r="P14" s="96" t="s">
        <v>59</v>
      </c>
      <c r="Q14" s="97"/>
      <c r="R14" s="97"/>
      <c r="S14" s="98"/>
      <c r="T14" s="54" t="s">
        <v>59</v>
      </c>
      <c r="U14" s="54" t="s">
        <v>59</v>
      </c>
      <c r="V14" s="54" t="s">
        <v>59</v>
      </c>
      <c r="W14" s="54" t="s">
        <v>59</v>
      </c>
      <c r="X14" s="106" t="s">
        <v>19</v>
      </c>
      <c r="Y14" s="107"/>
      <c r="Z14" s="107"/>
      <c r="AA14" s="107"/>
      <c r="AB14" s="107"/>
      <c r="AC14" s="107"/>
      <c r="AD14" s="107"/>
      <c r="AE14" s="107"/>
      <c r="AF14" s="107"/>
      <c r="AG14" s="108"/>
      <c r="AH14" s="106" t="s">
        <v>18</v>
      </c>
      <c r="AI14" s="107"/>
      <c r="AJ14" s="107"/>
      <c r="AK14" s="107"/>
      <c r="AL14" s="107"/>
      <c r="AM14" s="108"/>
      <c r="AN14" s="120" t="s">
        <v>73</v>
      </c>
      <c r="AO14" s="121"/>
      <c r="AP14" s="116" t="s">
        <v>72</v>
      </c>
      <c r="AQ14" s="117"/>
      <c r="AR14" s="94" t="s">
        <v>32</v>
      </c>
      <c r="AS14" s="94"/>
      <c r="AT14" s="94"/>
      <c r="AU14" s="94"/>
      <c r="AV14" s="94"/>
      <c r="AW14" s="94"/>
      <c r="AX14" s="94"/>
      <c r="AY14" s="94"/>
      <c r="AZ14" s="103" t="s">
        <v>23</v>
      </c>
    </row>
    <row r="15" spans="1:52" ht="155.25" customHeight="1">
      <c r="A15" s="94"/>
      <c r="B15" s="94"/>
      <c r="C15" s="94"/>
      <c r="D15" s="95"/>
      <c r="E15" s="95"/>
      <c r="F15" s="94"/>
      <c r="G15" s="94"/>
      <c r="H15" s="109"/>
      <c r="I15" s="109"/>
      <c r="J15" s="101"/>
      <c r="K15" s="99" t="s">
        <v>81</v>
      </c>
      <c r="L15" s="99"/>
      <c r="M15" s="99"/>
      <c r="N15" s="99"/>
      <c r="O15" s="99"/>
      <c r="P15" s="109" t="s">
        <v>70</v>
      </c>
      <c r="Q15" s="109"/>
      <c r="R15" s="109" t="s">
        <v>71</v>
      </c>
      <c r="S15" s="109"/>
      <c r="T15" s="55" t="s">
        <v>70</v>
      </c>
      <c r="U15" s="55"/>
      <c r="V15" s="55" t="s">
        <v>71</v>
      </c>
      <c r="W15" s="55"/>
      <c r="X15" s="106" t="s">
        <v>3</v>
      </c>
      <c r="Y15" s="107"/>
      <c r="Z15" s="107"/>
      <c r="AA15" s="107"/>
      <c r="AB15" s="108"/>
      <c r="AC15" s="106" t="s">
        <v>17</v>
      </c>
      <c r="AD15" s="107"/>
      <c r="AE15" s="107"/>
      <c r="AF15" s="107"/>
      <c r="AG15" s="108"/>
      <c r="AH15" s="94" t="s">
        <v>74</v>
      </c>
      <c r="AI15" s="94"/>
      <c r="AJ15" s="106" t="s">
        <v>113</v>
      </c>
      <c r="AK15" s="108"/>
      <c r="AL15" s="94" t="s">
        <v>114</v>
      </c>
      <c r="AM15" s="94"/>
      <c r="AN15" s="122"/>
      <c r="AO15" s="123"/>
      <c r="AP15" s="118"/>
      <c r="AQ15" s="119"/>
      <c r="AR15" s="115" t="s">
        <v>64</v>
      </c>
      <c r="AS15" s="115"/>
      <c r="AT15" s="115" t="s">
        <v>65</v>
      </c>
      <c r="AU15" s="115"/>
      <c r="AV15" s="115" t="s">
        <v>66</v>
      </c>
      <c r="AW15" s="115"/>
      <c r="AX15" s="94" t="s">
        <v>8</v>
      </c>
      <c r="AY15" s="109" t="s">
        <v>25</v>
      </c>
      <c r="AZ15" s="104"/>
    </row>
    <row r="16" spans="1:52" ht="159" customHeight="1">
      <c r="A16" s="94"/>
      <c r="B16" s="94"/>
      <c r="C16" s="94"/>
      <c r="D16" s="95"/>
      <c r="E16" s="95"/>
      <c r="F16" s="56" t="s">
        <v>3</v>
      </c>
      <c r="G16" s="57" t="s">
        <v>12</v>
      </c>
      <c r="H16" s="58" t="s">
        <v>24</v>
      </c>
      <c r="I16" s="57" t="s">
        <v>12</v>
      </c>
      <c r="J16" s="102"/>
      <c r="K16" s="59" t="s">
        <v>69</v>
      </c>
      <c r="L16" s="59" t="s">
        <v>79</v>
      </c>
      <c r="M16" s="59" t="s">
        <v>80</v>
      </c>
      <c r="N16" s="59" t="s">
        <v>65</v>
      </c>
      <c r="O16" s="59" t="s">
        <v>66</v>
      </c>
      <c r="P16" s="58" t="s">
        <v>82</v>
      </c>
      <c r="Q16" s="58" t="s">
        <v>83</v>
      </c>
      <c r="R16" s="58" t="s">
        <v>84</v>
      </c>
      <c r="S16" s="58" t="s">
        <v>83</v>
      </c>
      <c r="T16" s="58" t="s">
        <v>67</v>
      </c>
      <c r="U16" s="58" t="s">
        <v>68</v>
      </c>
      <c r="V16" s="58" t="s">
        <v>67</v>
      </c>
      <c r="W16" s="58" t="s">
        <v>68</v>
      </c>
      <c r="X16" s="60" t="s">
        <v>2</v>
      </c>
      <c r="Y16" s="60" t="s">
        <v>5</v>
      </c>
      <c r="Z16" s="60" t="s">
        <v>6</v>
      </c>
      <c r="AA16" s="61" t="s">
        <v>10</v>
      </c>
      <c r="AB16" s="61" t="s">
        <v>11</v>
      </c>
      <c r="AC16" s="60" t="s">
        <v>2</v>
      </c>
      <c r="AD16" s="60" t="s">
        <v>5</v>
      </c>
      <c r="AE16" s="60" t="s">
        <v>6</v>
      </c>
      <c r="AF16" s="61" t="s">
        <v>10</v>
      </c>
      <c r="AG16" s="61" t="s">
        <v>11</v>
      </c>
      <c r="AH16" s="60" t="s">
        <v>1</v>
      </c>
      <c r="AI16" s="60" t="s">
        <v>4</v>
      </c>
      <c r="AJ16" s="60" t="s">
        <v>1</v>
      </c>
      <c r="AK16" s="60" t="s">
        <v>4</v>
      </c>
      <c r="AL16" s="60" t="s">
        <v>1</v>
      </c>
      <c r="AM16" s="60" t="s">
        <v>4</v>
      </c>
      <c r="AN16" s="62" t="s">
        <v>92</v>
      </c>
      <c r="AO16" s="62" t="s">
        <v>93</v>
      </c>
      <c r="AP16" s="62" t="s">
        <v>92</v>
      </c>
      <c r="AQ16" s="62" t="s">
        <v>93</v>
      </c>
      <c r="AR16" s="62" t="s">
        <v>92</v>
      </c>
      <c r="AS16" s="62" t="s">
        <v>93</v>
      </c>
      <c r="AT16" s="62" t="s">
        <v>92</v>
      </c>
      <c r="AU16" s="62" t="s">
        <v>115</v>
      </c>
      <c r="AV16" s="62" t="s">
        <v>92</v>
      </c>
      <c r="AW16" s="62" t="s">
        <v>95</v>
      </c>
      <c r="AX16" s="94"/>
      <c r="AY16" s="109"/>
      <c r="AZ16" s="105"/>
    </row>
    <row r="17" spans="1:52" s="13" customFormat="1" ht="19.5" customHeight="1">
      <c r="A17" s="63">
        <v>1</v>
      </c>
      <c r="B17" s="63">
        <v>2</v>
      </c>
      <c r="C17" s="63">
        <v>3</v>
      </c>
      <c r="D17" s="63">
        <v>4</v>
      </c>
      <c r="E17" s="63">
        <v>5</v>
      </c>
      <c r="F17" s="63">
        <v>6</v>
      </c>
      <c r="G17" s="63">
        <v>7</v>
      </c>
      <c r="H17" s="63">
        <v>8</v>
      </c>
      <c r="I17" s="63">
        <v>9</v>
      </c>
      <c r="J17" s="63">
        <v>10</v>
      </c>
      <c r="K17" s="63"/>
      <c r="L17" s="63"/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>
        <v>11</v>
      </c>
      <c r="Y17" s="63">
        <v>12</v>
      </c>
      <c r="Z17" s="63">
        <v>13</v>
      </c>
      <c r="AA17" s="63">
        <v>14</v>
      </c>
      <c r="AB17" s="63">
        <v>15</v>
      </c>
      <c r="AC17" s="63">
        <v>16</v>
      </c>
      <c r="AD17" s="63">
        <v>17</v>
      </c>
      <c r="AE17" s="63">
        <v>18</v>
      </c>
      <c r="AF17" s="63">
        <v>19</v>
      </c>
      <c r="AG17" s="63">
        <v>20</v>
      </c>
      <c r="AH17" s="63">
        <v>21</v>
      </c>
      <c r="AI17" s="63">
        <v>22</v>
      </c>
      <c r="AJ17" s="63">
        <v>23</v>
      </c>
      <c r="AK17" s="63">
        <v>24</v>
      </c>
      <c r="AL17" s="63">
        <v>25</v>
      </c>
      <c r="AM17" s="63">
        <v>26</v>
      </c>
      <c r="AN17" s="63">
        <v>27</v>
      </c>
      <c r="AO17" s="63">
        <v>28</v>
      </c>
      <c r="AP17" s="64" t="s">
        <v>26</v>
      </c>
      <c r="AQ17" s="64" t="s">
        <v>27</v>
      </c>
      <c r="AR17" s="64" t="s">
        <v>28</v>
      </c>
      <c r="AS17" s="64" t="s">
        <v>29</v>
      </c>
      <c r="AT17" s="64" t="s">
        <v>30</v>
      </c>
      <c r="AU17" s="64" t="s">
        <v>31</v>
      </c>
      <c r="AV17" s="64" t="s">
        <v>76</v>
      </c>
      <c r="AW17" s="64" t="s">
        <v>77</v>
      </c>
      <c r="AX17" s="63">
        <v>30</v>
      </c>
      <c r="AY17" s="63">
        <v>31</v>
      </c>
      <c r="AZ17" s="63">
        <v>32</v>
      </c>
    </row>
    <row r="18" spans="1:52" s="13" customFormat="1">
      <c r="A18" s="65" t="s">
        <v>42</v>
      </c>
      <c r="B18" s="66" t="s">
        <v>43</v>
      </c>
      <c r="C18" s="27" t="s">
        <v>94</v>
      </c>
      <c r="D18" s="24" t="s">
        <v>40</v>
      </c>
      <c r="E18" s="24" t="s">
        <v>40</v>
      </c>
      <c r="F18" s="24" t="s">
        <v>40</v>
      </c>
      <c r="G18" s="24" t="s">
        <v>40</v>
      </c>
      <c r="H18" s="24">
        <f>H20</f>
        <v>5.9640699999999995</v>
      </c>
      <c r="I18" s="24" t="e">
        <f>I20+I24</f>
        <v>#VALUE!</v>
      </c>
      <c r="J18" s="25">
        <f>J32</f>
        <v>0.16800000000000001</v>
      </c>
      <c r="K18" s="35">
        <v>128.94429500000001</v>
      </c>
      <c r="L18" s="35">
        <v>137.71580000000003</v>
      </c>
      <c r="M18" s="35">
        <v>109.64036959999999</v>
      </c>
      <c r="N18" s="24">
        <v>146.52500000000001</v>
      </c>
      <c r="O18" s="24">
        <v>154.28700000000001</v>
      </c>
      <c r="P18" s="36">
        <v>10.793709000000002</v>
      </c>
      <c r="Q18" s="36">
        <v>556.678</v>
      </c>
      <c r="R18" s="36">
        <v>11.166709000000001</v>
      </c>
      <c r="S18" s="36">
        <v>528.22899999999993</v>
      </c>
      <c r="T18" s="24">
        <v>9.1472110169491536</v>
      </c>
      <c r="U18" s="24">
        <v>471.76101694915258</v>
      </c>
      <c r="V18" s="24">
        <v>9.4633127118644076</v>
      </c>
      <c r="W18" s="37">
        <v>447.65169491525421</v>
      </c>
      <c r="X18" s="24">
        <f>X20</f>
        <v>5.9640699999999995</v>
      </c>
      <c r="Y18" s="24">
        <f t="shared" ref="Y18:Z18" si="0">Y20</f>
        <v>0</v>
      </c>
      <c r="Z18" s="24">
        <f t="shared" si="0"/>
        <v>2.6650399999999999</v>
      </c>
      <c r="AA18" s="36">
        <f t="shared" ref="AA18:AG18" si="1">AA20+AA22</f>
        <v>3.2990300000000006</v>
      </c>
      <c r="AB18" s="36">
        <f t="shared" si="1"/>
        <v>0</v>
      </c>
      <c r="AC18" s="36">
        <f>AC20</f>
        <v>5.9490099999999995</v>
      </c>
      <c r="AD18" s="36">
        <f t="shared" ref="AD18:AF18" si="2">AD20</f>
        <v>0</v>
      </c>
      <c r="AE18" s="36">
        <f t="shared" si="2"/>
        <v>2.6166</v>
      </c>
      <c r="AF18" s="36">
        <f t="shared" si="2"/>
        <v>3.2527000000000004</v>
      </c>
      <c r="AG18" s="36">
        <f t="shared" si="1"/>
        <v>0</v>
      </c>
      <c r="AH18" s="36">
        <v>5.4965099999999998</v>
      </c>
      <c r="AI18" s="36">
        <v>5.9640699999999995</v>
      </c>
      <c r="AJ18" s="36">
        <v>1.0189999999999999</v>
      </c>
      <c r="AK18" s="36">
        <v>1.1966600000000001</v>
      </c>
      <c r="AL18" s="36">
        <v>5.7548399999999997</v>
      </c>
      <c r="AM18" s="36">
        <f>AM20</f>
        <v>5.9490299999999996</v>
      </c>
      <c r="AN18" s="36">
        <f>AN20</f>
        <v>1.1632389999999999</v>
      </c>
      <c r="AO18" s="36">
        <f>AO20+AO24</f>
        <v>1.17618</v>
      </c>
      <c r="AP18" s="31">
        <f>AP20+AP22</f>
        <v>1.2033400000000001</v>
      </c>
      <c r="AQ18" s="31">
        <f>AQ20+AQ22</f>
        <v>1.058975</v>
      </c>
      <c r="AR18" s="31">
        <f t="shared" ref="AR18:AW18" si="3">AR20+AR22</f>
        <v>1.2076199999999999</v>
      </c>
      <c r="AS18" s="31">
        <f t="shared" si="3"/>
        <v>1.3447229999999999</v>
      </c>
      <c r="AT18" s="31">
        <f t="shared" si="3"/>
        <v>1.1932100000000001</v>
      </c>
      <c r="AU18" s="31">
        <f t="shared" si="3"/>
        <v>1.1932100000000001</v>
      </c>
      <c r="AV18" s="31">
        <f t="shared" si="3"/>
        <v>1.1966600000000001</v>
      </c>
      <c r="AW18" s="31">
        <f t="shared" si="3"/>
        <v>1.1816199999999999</v>
      </c>
      <c r="AX18" s="36">
        <f>AN18+AP18+AR18+AT18+AV18</f>
        <v>5.9640690000000003</v>
      </c>
      <c r="AY18" s="36">
        <v>5.9582899999999999</v>
      </c>
      <c r="AZ18" s="26" t="s">
        <v>40</v>
      </c>
    </row>
    <row r="19" spans="1:52" s="13" customFormat="1">
      <c r="A19" s="65" t="s">
        <v>44</v>
      </c>
      <c r="B19" s="66" t="s">
        <v>45</v>
      </c>
      <c r="C19" s="27" t="s">
        <v>94</v>
      </c>
      <c r="D19" s="24" t="s">
        <v>40</v>
      </c>
      <c r="E19" s="24" t="s">
        <v>40</v>
      </c>
      <c r="F19" s="24" t="s">
        <v>40</v>
      </c>
      <c r="G19" s="24" t="s">
        <v>40</v>
      </c>
      <c r="H19" s="24" t="s">
        <v>40</v>
      </c>
      <c r="I19" s="26" t="s">
        <v>40</v>
      </c>
      <c r="J19" s="25" t="s">
        <v>40</v>
      </c>
      <c r="K19" s="24" t="s">
        <v>40</v>
      </c>
      <c r="L19" s="24" t="s">
        <v>40</v>
      </c>
      <c r="M19" s="24" t="s">
        <v>40</v>
      </c>
      <c r="N19" s="24" t="s">
        <v>40</v>
      </c>
      <c r="O19" s="24" t="s">
        <v>40</v>
      </c>
      <c r="P19" s="24" t="s">
        <v>40</v>
      </c>
      <c r="Q19" s="24" t="s">
        <v>40</v>
      </c>
      <c r="R19" s="24" t="s">
        <v>40</v>
      </c>
      <c r="S19" s="24" t="s">
        <v>40</v>
      </c>
      <c r="T19" s="24" t="s">
        <v>40</v>
      </c>
      <c r="U19" s="24" t="s">
        <v>40</v>
      </c>
      <c r="V19" s="24" t="s">
        <v>40</v>
      </c>
      <c r="W19" s="24" t="s">
        <v>40</v>
      </c>
      <c r="X19" s="27" t="s">
        <v>40</v>
      </c>
      <c r="Y19" s="31" t="s">
        <v>40</v>
      </c>
      <c r="Z19" s="31" t="s">
        <v>40</v>
      </c>
      <c r="AA19" s="31" t="s">
        <v>40</v>
      </c>
      <c r="AB19" s="31" t="s">
        <v>40</v>
      </c>
      <c r="AC19" s="31" t="s">
        <v>40</v>
      </c>
      <c r="AD19" s="31" t="s">
        <v>40</v>
      </c>
      <c r="AE19" s="31" t="s">
        <v>40</v>
      </c>
      <c r="AF19" s="31" t="s">
        <v>40</v>
      </c>
      <c r="AG19" s="31" t="s">
        <v>40</v>
      </c>
      <c r="AH19" s="24" t="s">
        <v>40</v>
      </c>
      <c r="AI19" s="24" t="s">
        <v>40</v>
      </c>
      <c r="AJ19" s="24" t="s">
        <v>40</v>
      </c>
      <c r="AK19" s="24"/>
      <c r="AL19" s="24" t="s">
        <v>40</v>
      </c>
      <c r="AM19" s="24" t="s">
        <v>40</v>
      </c>
      <c r="AN19" s="24" t="s">
        <v>40</v>
      </c>
      <c r="AO19" s="24" t="s">
        <v>40</v>
      </c>
      <c r="AP19" s="31" t="s">
        <v>40</v>
      </c>
      <c r="AQ19" s="31" t="s">
        <v>40</v>
      </c>
      <c r="AR19" s="31" t="s">
        <v>40</v>
      </c>
      <c r="AS19" s="31" t="s">
        <v>40</v>
      </c>
      <c r="AT19" s="31" t="s">
        <v>40</v>
      </c>
      <c r="AU19" s="31" t="s">
        <v>40</v>
      </c>
      <c r="AV19" s="31" t="s">
        <v>40</v>
      </c>
      <c r="AW19" s="31" t="s">
        <v>40</v>
      </c>
      <c r="AX19" s="31" t="s">
        <v>40</v>
      </c>
      <c r="AY19" s="31" t="s">
        <v>40</v>
      </c>
      <c r="AZ19" s="27" t="s">
        <v>40</v>
      </c>
    </row>
    <row r="20" spans="1:52" s="13" customFormat="1" ht="26.25">
      <c r="A20" s="65" t="s">
        <v>46</v>
      </c>
      <c r="B20" s="66" t="s">
        <v>47</v>
      </c>
      <c r="C20" s="27" t="s">
        <v>94</v>
      </c>
      <c r="D20" s="24" t="s">
        <v>40</v>
      </c>
      <c r="E20" s="24" t="s">
        <v>40</v>
      </c>
      <c r="F20" s="24" t="s">
        <v>40</v>
      </c>
      <c r="G20" s="24" t="s">
        <v>40</v>
      </c>
      <c r="H20" s="24">
        <f t="shared" ref="H20" si="4">H26</f>
        <v>5.9640699999999995</v>
      </c>
      <c r="I20" s="24">
        <f>I26</f>
        <v>5.9490099999999995</v>
      </c>
      <c r="J20" s="25" t="s">
        <v>40</v>
      </c>
      <c r="K20" s="35">
        <v>48.325295000000004</v>
      </c>
      <c r="L20" s="35">
        <v>117.82980000000002</v>
      </c>
      <c r="M20" s="35">
        <v>74.025369599999991</v>
      </c>
      <c r="N20" s="24">
        <v>82.561999999999998</v>
      </c>
      <c r="O20" s="24">
        <v>129.893</v>
      </c>
      <c r="P20" s="36">
        <v>9.4737090000000013</v>
      </c>
      <c r="Q20" s="36">
        <v>369.13600000000002</v>
      </c>
      <c r="R20" s="36">
        <v>9.8467090000000006</v>
      </c>
      <c r="S20" s="36">
        <v>324.95799999999991</v>
      </c>
      <c r="T20" s="24">
        <v>8.0285669491525447</v>
      </c>
      <c r="U20" s="24">
        <v>312.82711864406781</v>
      </c>
      <c r="V20" s="24">
        <v>8.3446686440677968</v>
      </c>
      <c r="W20" s="37">
        <v>275.38813559322028</v>
      </c>
      <c r="X20" s="24">
        <v>5.9640699999999995</v>
      </c>
      <c r="Y20" s="36">
        <f t="shared" ref="Y20:AG20" si="5">Y26</f>
        <v>0</v>
      </c>
      <c r="Z20" s="36">
        <f t="shared" si="5"/>
        <v>2.6650399999999999</v>
      </c>
      <c r="AA20" s="36">
        <f t="shared" si="5"/>
        <v>3.2990300000000006</v>
      </c>
      <c r="AB20" s="36">
        <f t="shared" si="5"/>
        <v>0</v>
      </c>
      <c r="AC20" s="36">
        <f>AC25</f>
        <v>5.9490099999999995</v>
      </c>
      <c r="AD20" s="36">
        <f t="shared" ref="AD20:AF20" si="6">AD25</f>
        <v>0</v>
      </c>
      <c r="AE20" s="36">
        <f t="shared" si="6"/>
        <v>2.6166</v>
      </c>
      <c r="AF20" s="36">
        <f t="shared" si="6"/>
        <v>3.2527000000000004</v>
      </c>
      <c r="AG20" s="36">
        <f t="shared" si="5"/>
        <v>0</v>
      </c>
      <c r="AH20" s="36">
        <v>5.4965099999999998</v>
      </c>
      <c r="AI20" s="36">
        <v>5.9640699999999995</v>
      </c>
      <c r="AJ20" s="36">
        <v>1.0189999999999999</v>
      </c>
      <c r="AK20" s="36">
        <v>1.1966600000000001</v>
      </c>
      <c r="AL20" s="36">
        <v>5.5794199999999998</v>
      </c>
      <c r="AM20" s="36">
        <f>AM25</f>
        <v>5.9490299999999996</v>
      </c>
      <c r="AN20" s="36">
        <f>AN25</f>
        <v>1.1632389999999999</v>
      </c>
      <c r="AO20" s="36">
        <f>AO26</f>
        <v>1.0007600000000001</v>
      </c>
      <c r="AP20" s="31">
        <f>AP26</f>
        <v>1.2033400000000001</v>
      </c>
      <c r="AQ20" s="31">
        <f>AQ26</f>
        <v>1.058975</v>
      </c>
      <c r="AR20" s="31">
        <f t="shared" ref="AR20:AW20" si="7">AR26</f>
        <v>1.2076199999999999</v>
      </c>
      <c r="AS20" s="31">
        <f t="shared" si="7"/>
        <v>1.3447229999999999</v>
      </c>
      <c r="AT20" s="31">
        <f t="shared" si="7"/>
        <v>1.1932100000000001</v>
      </c>
      <c r="AU20" s="31">
        <f t="shared" si="7"/>
        <v>1.1932100000000001</v>
      </c>
      <c r="AV20" s="31">
        <f t="shared" si="7"/>
        <v>1.1966600000000001</v>
      </c>
      <c r="AW20" s="31">
        <f t="shared" si="7"/>
        <v>1.1816199999999999</v>
      </c>
      <c r="AX20" s="36">
        <f>AN20+AP20+AR20+AT20+AV20</f>
        <v>5.9640690000000003</v>
      </c>
      <c r="AY20" s="36">
        <f>AY25</f>
        <v>5.9490280000000002</v>
      </c>
      <c r="AZ20" s="27" t="s">
        <v>40</v>
      </c>
    </row>
    <row r="21" spans="1:52" s="13" customFormat="1" ht="39">
      <c r="A21" s="65" t="s">
        <v>48</v>
      </c>
      <c r="B21" s="66" t="s">
        <v>49</v>
      </c>
      <c r="C21" s="27" t="s">
        <v>94</v>
      </c>
      <c r="D21" s="24" t="s">
        <v>40</v>
      </c>
      <c r="E21" s="24" t="s">
        <v>40</v>
      </c>
      <c r="F21" s="24" t="s">
        <v>40</v>
      </c>
      <c r="G21" s="24" t="s">
        <v>40</v>
      </c>
      <c r="H21" s="26" t="s">
        <v>40</v>
      </c>
      <c r="I21" s="26" t="s">
        <v>40</v>
      </c>
      <c r="J21" s="25" t="s">
        <v>40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4">
        <v>0</v>
      </c>
      <c r="W21" s="24">
        <v>0</v>
      </c>
      <c r="X21" s="27" t="s">
        <v>40</v>
      </c>
      <c r="Y21" s="31">
        <v>0</v>
      </c>
      <c r="Z21" s="31">
        <v>0</v>
      </c>
      <c r="AA21" s="31">
        <v>0</v>
      </c>
      <c r="AB21" s="31">
        <v>0</v>
      </c>
      <c r="AC21" s="31" t="s">
        <v>40</v>
      </c>
      <c r="AD21" s="31">
        <v>0</v>
      </c>
      <c r="AE21" s="31">
        <v>0</v>
      </c>
      <c r="AF21" s="31">
        <v>0</v>
      </c>
      <c r="AG21" s="31">
        <v>0</v>
      </c>
      <c r="AH21" s="24" t="s">
        <v>40</v>
      </c>
      <c r="AI21" s="24" t="s">
        <v>40</v>
      </c>
      <c r="AJ21" s="24">
        <v>0</v>
      </c>
      <c r="AK21" s="24" t="s">
        <v>40</v>
      </c>
      <c r="AL21" s="24" t="s">
        <v>40</v>
      </c>
      <c r="AM21" s="24" t="s">
        <v>40</v>
      </c>
      <c r="AN21" s="24">
        <v>0</v>
      </c>
      <c r="AO21" s="24">
        <v>0</v>
      </c>
      <c r="AP21" s="31">
        <v>0</v>
      </c>
      <c r="AQ21" s="31">
        <v>0</v>
      </c>
      <c r="AR21" s="31">
        <v>0</v>
      </c>
      <c r="AS21" s="31">
        <v>0</v>
      </c>
      <c r="AT21" s="31">
        <v>0</v>
      </c>
      <c r="AU21" s="31">
        <v>0</v>
      </c>
      <c r="AV21" s="31">
        <v>0</v>
      </c>
      <c r="AW21" s="31">
        <v>0</v>
      </c>
      <c r="AX21" s="36">
        <f t="shared" ref="AX21:AX29" si="8">AP21+AR21+AT21+AV21</f>
        <v>0</v>
      </c>
      <c r="AY21" s="36">
        <f t="shared" ref="AY21:AY29" si="9">AQ21+AS21+AU21+AW21</f>
        <v>0</v>
      </c>
      <c r="AZ21" s="27" t="s">
        <v>40</v>
      </c>
    </row>
    <row r="22" spans="1:52" s="13" customFormat="1" ht="26.25">
      <c r="A22" s="65" t="s">
        <v>50</v>
      </c>
      <c r="B22" s="66" t="s">
        <v>51</v>
      </c>
      <c r="C22" s="27" t="s">
        <v>94</v>
      </c>
      <c r="D22" s="24" t="s">
        <v>40</v>
      </c>
      <c r="E22" s="24" t="s">
        <v>40</v>
      </c>
      <c r="F22" s="24" t="s">
        <v>40</v>
      </c>
      <c r="G22" s="24" t="s">
        <v>40</v>
      </c>
      <c r="H22" s="26" t="s">
        <v>40</v>
      </c>
      <c r="I22" s="26" t="s">
        <v>40</v>
      </c>
      <c r="J22" s="25" t="s">
        <v>40</v>
      </c>
      <c r="K22" s="35">
        <v>80.619</v>
      </c>
      <c r="L22" s="35">
        <v>19.885999999999999</v>
      </c>
      <c r="M22" s="35">
        <v>35.615000000000002</v>
      </c>
      <c r="N22" s="24">
        <v>63.963000000000001</v>
      </c>
      <c r="O22" s="24">
        <v>24.393999999999998</v>
      </c>
      <c r="P22" s="36">
        <v>1.3199999999999998</v>
      </c>
      <c r="Q22" s="36">
        <v>187.542</v>
      </c>
      <c r="R22" s="36">
        <v>1.3199999999999998</v>
      </c>
      <c r="S22" s="36">
        <v>203.27100000000002</v>
      </c>
      <c r="T22" s="24">
        <v>1.1186440677966101</v>
      </c>
      <c r="U22" s="24">
        <v>158.93389830508477</v>
      </c>
      <c r="V22" s="24">
        <v>1.1186440677966101</v>
      </c>
      <c r="W22" s="37">
        <v>172.26355932203393</v>
      </c>
      <c r="X22" s="27" t="s">
        <v>40</v>
      </c>
      <c r="Y22" s="36">
        <f t="shared" ref="Y22:AG22" si="10">Y36</f>
        <v>0</v>
      </c>
      <c r="Z22" s="36">
        <v>0</v>
      </c>
      <c r="AA22" s="36">
        <v>0</v>
      </c>
      <c r="AB22" s="36">
        <f t="shared" si="10"/>
        <v>0</v>
      </c>
      <c r="AC22" s="36" t="s">
        <v>40</v>
      </c>
      <c r="AD22" s="36">
        <f t="shared" si="10"/>
        <v>0</v>
      </c>
      <c r="AE22" s="36">
        <f t="shared" si="10"/>
        <v>0</v>
      </c>
      <c r="AF22" s="36">
        <f t="shared" si="10"/>
        <v>0.17541999999999999</v>
      </c>
      <c r="AG22" s="36">
        <f t="shared" si="10"/>
        <v>0</v>
      </c>
      <c r="AH22" s="36" t="s">
        <v>40</v>
      </c>
      <c r="AI22" s="36" t="s">
        <v>40</v>
      </c>
      <c r="AJ22" s="36">
        <v>0</v>
      </c>
      <c r="AK22" s="36" t="s">
        <v>40</v>
      </c>
      <c r="AL22" s="36" t="s">
        <v>40</v>
      </c>
      <c r="AM22" s="36" t="s">
        <v>40</v>
      </c>
      <c r="AN22" s="36">
        <v>0</v>
      </c>
      <c r="AO22" s="36">
        <v>0</v>
      </c>
      <c r="AP22" s="31">
        <f>AP36</f>
        <v>0</v>
      </c>
      <c r="AQ22" s="31">
        <f>AQ36</f>
        <v>0</v>
      </c>
      <c r="AR22" s="31">
        <f t="shared" ref="AR22:AW22" si="11">AR36</f>
        <v>0</v>
      </c>
      <c r="AS22" s="31">
        <f t="shared" si="11"/>
        <v>0</v>
      </c>
      <c r="AT22" s="31">
        <f t="shared" si="11"/>
        <v>0</v>
      </c>
      <c r="AU22" s="31">
        <f t="shared" si="11"/>
        <v>0</v>
      </c>
      <c r="AV22" s="31">
        <f t="shared" si="11"/>
        <v>0</v>
      </c>
      <c r="AW22" s="31">
        <f t="shared" si="11"/>
        <v>0</v>
      </c>
      <c r="AX22" s="36">
        <f t="shared" si="8"/>
        <v>0</v>
      </c>
      <c r="AY22" s="36">
        <f t="shared" si="9"/>
        <v>0</v>
      </c>
      <c r="AZ22" s="27" t="s">
        <v>40</v>
      </c>
    </row>
    <row r="23" spans="1:52" s="13" customFormat="1" ht="26.25">
      <c r="A23" s="65" t="s">
        <v>52</v>
      </c>
      <c r="B23" s="66" t="s">
        <v>53</v>
      </c>
      <c r="C23" s="27" t="s">
        <v>94</v>
      </c>
      <c r="D23" s="24" t="s">
        <v>40</v>
      </c>
      <c r="E23" s="24" t="s">
        <v>40</v>
      </c>
      <c r="F23" s="24" t="s">
        <v>40</v>
      </c>
      <c r="G23" s="24" t="s">
        <v>40</v>
      </c>
      <c r="H23" s="26" t="s">
        <v>40</v>
      </c>
      <c r="I23" s="26" t="s">
        <v>40</v>
      </c>
      <c r="J23" s="25" t="s">
        <v>40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4">
        <v>0</v>
      </c>
      <c r="W23" s="24">
        <v>0</v>
      </c>
      <c r="X23" s="27" t="s">
        <v>40</v>
      </c>
      <c r="Y23" s="31">
        <v>0</v>
      </c>
      <c r="Z23" s="31">
        <v>0</v>
      </c>
      <c r="AA23" s="31">
        <v>0</v>
      </c>
      <c r="AB23" s="31">
        <v>0</v>
      </c>
      <c r="AC23" s="31" t="s">
        <v>40</v>
      </c>
      <c r="AD23" s="31">
        <v>0</v>
      </c>
      <c r="AE23" s="31">
        <v>0</v>
      </c>
      <c r="AF23" s="31">
        <v>0</v>
      </c>
      <c r="AG23" s="31">
        <v>0</v>
      </c>
      <c r="AH23" s="24" t="s">
        <v>40</v>
      </c>
      <c r="AI23" s="24" t="s">
        <v>40</v>
      </c>
      <c r="AJ23" s="24">
        <v>0</v>
      </c>
      <c r="AK23" s="24" t="s">
        <v>40</v>
      </c>
      <c r="AL23" s="24" t="s">
        <v>40</v>
      </c>
      <c r="AM23" s="24" t="s">
        <v>40</v>
      </c>
      <c r="AN23" s="24">
        <v>0</v>
      </c>
      <c r="AO23" s="24">
        <v>0</v>
      </c>
      <c r="AP23" s="31">
        <v>0</v>
      </c>
      <c r="AQ23" s="31">
        <v>0</v>
      </c>
      <c r="AR23" s="31">
        <v>0</v>
      </c>
      <c r="AS23" s="31">
        <v>0</v>
      </c>
      <c r="AT23" s="31">
        <v>0</v>
      </c>
      <c r="AU23" s="31">
        <v>0</v>
      </c>
      <c r="AV23" s="31">
        <v>0</v>
      </c>
      <c r="AW23" s="31">
        <v>0</v>
      </c>
      <c r="AX23" s="92">
        <f t="shared" si="8"/>
        <v>0</v>
      </c>
      <c r="AY23" s="36">
        <f t="shared" si="9"/>
        <v>0</v>
      </c>
      <c r="AZ23" s="27" t="s">
        <v>40</v>
      </c>
    </row>
    <row r="24" spans="1:52" s="13" customFormat="1">
      <c r="A24" s="65" t="s">
        <v>54</v>
      </c>
      <c r="B24" s="66" t="s">
        <v>55</v>
      </c>
      <c r="C24" s="27" t="s">
        <v>94</v>
      </c>
      <c r="D24" s="24" t="s">
        <v>40</v>
      </c>
      <c r="E24" s="24" t="s">
        <v>40</v>
      </c>
      <c r="F24" s="24" t="s">
        <v>40</v>
      </c>
      <c r="G24" s="24" t="s">
        <v>40</v>
      </c>
      <c r="H24" s="26" t="s">
        <v>40</v>
      </c>
      <c r="I24" s="24" t="str">
        <f>I36</f>
        <v>нд</v>
      </c>
      <c r="J24" s="25" t="s">
        <v>40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4">
        <v>0</v>
      </c>
      <c r="W24" s="24">
        <v>0</v>
      </c>
      <c r="X24" s="27" t="s">
        <v>40</v>
      </c>
      <c r="Y24" s="31">
        <v>0</v>
      </c>
      <c r="Z24" s="31">
        <v>0</v>
      </c>
      <c r="AA24" s="31">
        <v>0</v>
      </c>
      <c r="AB24" s="31">
        <v>0</v>
      </c>
      <c r="AC24" s="31" t="s">
        <v>40</v>
      </c>
      <c r="AD24" s="31">
        <v>0</v>
      </c>
      <c r="AE24" s="31">
        <v>0</v>
      </c>
      <c r="AF24" s="31">
        <v>0</v>
      </c>
      <c r="AG24" s="31">
        <v>0</v>
      </c>
      <c r="AH24" s="24" t="s">
        <v>40</v>
      </c>
      <c r="AI24" s="24" t="s">
        <v>40</v>
      </c>
      <c r="AJ24" s="24">
        <v>0</v>
      </c>
      <c r="AK24" s="24" t="s">
        <v>40</v>
      </c>
      <c r="AL24" s="24" t="s">
        <v>40</v>
      </c>
      <c r="AM24" s="24" t="s">
        <v>40</v>
      </c>
      <c r="AN24" s="24">
        <v>0</v>
      </c>
      <c r="AO24" s="24">
        <v>0.17541999999999999</v>
      </c>
      <c r="AP24" s="31">
        <v>0</v>
      </c>
      <c r="AQ24" s="31">
        <v>0</v>
      </c>
      <c r="AR24" s="31">
        <v>0</v>
      </c>
      <c r="AS24" s="31">
        <v>0</v>
      </c>
      <c r="AT24" s="31">
        <v>0</v>
      </c>
      <c r="AU24" s="31">
        <v>0</v>
      </c>
      <c r="AV24" s="31">
        <v>0</v>
      </c>
      <c r="AW24" s="31">
        <v>0</v>
      </c>
      <c r="AX24" s="36">
        <f t="shared" si="8"/>
        <v>0</v>
      </c>
      <c r="AY24" s="36">
        <f t="shared" si="9"/>
        <v>0</v>
      </c>
      <c r="AZ24" s="27" t="s">
        <v>40</v>
      </c>
    </row>
    <row r="25" spans="1:52" s="21" customFormat="1">
      <c r="A25" s="67" t="s">
        <v>34</v>
      </c>
      <c r="B25" s="68" t="s">
        <v>99</v>
      </c>
      <c r="C25" s="69" t="s">
        <v>94</v>
      </c>
      <c r="D25" s="38" t="s">
        <v>40</v>
      </c>
      <c r="E25" s="38" t="s">
        <v>40</v>
      </c>
      <c r="F25" s="38" t="s">
        <v>40</v>
      </c>
      <c r="G25" s="38" t="s">
        <v>40</v>
      </c>
      <c r="H25" s="28" t="s">
        <v>40</v>
      </c>
      <c r="I25" s="28">
        <f>I26</f>
        <v>5.9490099999999995</v>
      </c>
      <c r="J25" s="28" t="s">
        <v>40</v>
      </c>
      <c r="K25" s="38">
        <v>113.54729500000001</v>
      </c>
      <c r="L25" s="38">
        <v>96.220800000000011</v>
      </c>
      <c r="M25" s="38">
        <v>98.528149600000006</v>
      </c>
      <c r="N25" s="38">
        <v>115.73099999999999</v>
      </c>
      <c r="O25" s="38">
        <v>130.36600000000001</v>
      </c>
      <c r="P25" s="39">
        <v>9.5467090000000017</v>
      </c>
      <c r="Q25" s="39">
        <v>446.31800000000004</v>
      </c>
      <c r="R25" s="39">
        <v>9.919709000000001</v>
      </c>
      <c r="S25" s="39">
        <v>448.25199999999995</v>
      </c>
      <c r="T25" s="38">
        <v>8.0904313559322052</v>
      </c>
      <c r="U25" s="38">
        <v>378.23559322033901</v>
      </c>
      <c r="V25" s="38">
        <v>8.4065330508474592</v>
      </c>
      <c r="W25" s="40">
        <v>379.87457627118641</v>
      </c>
      <c r="X25" s="29">
        <v>5.9640699999999995</v>
      </c>
      <c r="Y25" s="39">
        <f>Y26+Y36</f>
        <v>0</v>
      </c>
      <c r="Z25" s="39">
        <f>Z26</f>
        <v>2.6650399999999999</v>
      </c>
      <c r="AA25" s="39">
        <f>AA26</f>
        <v>3.2990300000000006</v>
      </c>
      <c r="AB25" s="39">
        <f>AB26+AB36</f>
        <v>0</v>
      </c>
      <c r="AC25" s="39">
        <f>AC26</f>
        <v>5.9490099999999995</v>
      </c>
      <c r="AD25" s="39">
        <f t="shared" ref="AD25:AF25" si="12">AD26</f>
        <v>0</v>
      </c>
      <c r="AE25" s="39">
        <f t="shared" si="12"/>
        <v>2.6166</v>
      </c>
      <c r="AF25" s="39">
        <f t="shared" si="12"/>
        <v>3.2527000000000004</v>
      </c>
      <c r="AG25" s="39">
        <f>AG26+AG36</f>
        <v>0</v>
      </c>
      <c r="AH25" s="39" t="s">
        <v>40</v>
      </c>
      <c r="AI25" s="39">
        <v>5.9640699999999995</v>
      </c>
      <c r="AJ25" s="39">
        <v>0</v>
      </c>
      <c r="AK25" s="39">
        <v>1.1966600000000001</v>
      </c>
      <c r="AL25" s="39" t="s">
        <v>40</v>
      </c>
      <c r="AM25" s="39">
        <f>AM26</f>
        <v>5.9490299999999996</v>
      </c>
      <c r="AN25" s="39">
        <f>AN26</f>
        <v>1.1632389999999999</v>
      </c>
      <c r="AO25" s="39">
        <f t="shared" ref="AO25:AW25" si="13">AO26+AO36</f>
        <v>1.17618</v>
      </c>
      <c r="AP25" s="38">
        <f t="shared" si="13"/>
        <v>1.2033400000000001</v>
      </c>
      <c r="AQ25" s="38">
        <f t="shared" si="13"/>
        <v>1.058975</v>
      </c>
      <c r="AR25" s="38">
        <f t="shared" si="13"/>
        <v>1.2076199999999999</v>
      </c>
      <c r="AS25" s="38">
        <f t="shared" si="13"/>
        <v>1.3447229999999999</v>
      </c>
      <c r="AT25" s="38">
        <f t="shared" si="13"/>
        <v>1.1932100000000001</v>
      </c>
      <c r="AU25" s="38">
        <f t="shared" si="13"/>
        <v>1.1932100000000001</v>
      </c>
      <c r="AV25" s="38">
        <f t="shared" si="13"/>
        <v>1.1966600000000001</v>
      </c>
      <c r="AW25" s="38">
        <f t="shared" si="13"/>
        <v>1.1816199999999999</v>
      </c>
      <c r="AX25" s="36">
        <f>AN25+AP25+AR25+AT25+AV25</f>
        <v>5.9640690000000003</v>
      </c>
      <c r="AY25" s="36">
        <f>AY30+AY27</f>
        <v>5.9490280000000002</v>
      </c>
      <c r="AZ25" s="70" t="s">
        <v>40</v>
      </c>
    </row>
    <row r="26" spans="1:52" s="13" customFormat="1" ht="26.25">
      <c r="A26" s="71" t="s">
        <v>35</v>
      </c>
      <c r="B26" s="72" t="s">
        <v>60</v>
      </c>
      <c r="C26" s="27" t="s">
        <v>94</v>
      </c>
      <c r="D26" s="24" t="s">
        <v>40</v>
      </c>
      <c r="E26" s="24" t="s">
        <v>40</v>
      </c>
      <c r="F26" s="24" t="s">
        <v>40</v>
      </c>
      <c r="G26" s="24" t="s">
        <v>40</v>
      </c>
      <c r="H26" s="25">
        <f>H27+H31</f>
        <v>5.9640699999999995</v>
      </c>
      <c r="I26" s="30">
        <f>I27+I31</f>
        <v>5.9490099999999995</v>
      </c>
      <c r="J26" s="26" t="s">
        <v>40</v>
      </c>
      <c r="K26" s="35">
        <v>32.928295000000006</v>
      </c>
      <c r="L26" s="35">
        <v>76.81580000000001</v>
      </c>
      <c r="M26" s="35">
        <v>63.394149599999999</v>
      </c>
      <c r="N26" s="24">
        <v>62.445</v>
      </c>
      <c r="O26" s="24">
        <v>105.97200000000001</v>
      </c>
      <c r="P26" s="36">
        <v>8.7077090000000013</v>
      </c>
      <c r="Q26" s="36">
        <v>269.45300000000003</v>
      </c>
      <c r="R26" s="36">
        <v>9.0807090000000006</v>
      </c>
      <c r="S26" s="36">
        <v>255.65799999999993</v>
      </c>
      <c r="T26" s="24">
        <v>7.3794144067796621</v>
      </c>
      <c r="U26" s="24">
        <v>228.35000000000005</v>
      </c>
      <c r="V26" s="24">
        <v>7.6955161016949161</v>
      </c>
      <c r="W26" s="37">
        <v>216.65932203389826</v>
      </c>
      <c r="X26" s="31">
        <v>5.9640699999999995</v>
      </c>
      <c r="Y26" s="36">
        <f>Y27+Y30</f>
        <v>0</v>
      </c>
      <c r="Z26" s="36">
        <f>Z27+Z30</f>
        <v>2.6650399999999999</v>
      </c>
      <c r="AA26" s="36">
        <f>AA27+AA30</f>
        <v>3.2990300000000006</v>
      </c>
      <c r="AB26" s="36">
        <f>AB27+AB30</f>
        <v>0</v>
      </c>
      <c r="AC26" s="36">
        <f>AC27+AC30</f>
        <v>5.9490099999999995</v>
      </c>
      <c r="AD26" s="36">
        <f>AD27+AD30</f>
        <v>0</v>
      </c>
      <c r="AE26" s="36">
        <f>AE27+AE30</f>
        <v>2.6166</v>
      </c>
      <c r="AF26" s="36">
        <f>AF27+AF30</f>
        <v>3.2527000000000004</v>
      </c>
      <c r="AG26" s="36">
        <f>AG27+AG30</f>
        <v>0</v>
      </c>
      <c r="AH26" s="36">
        <v>5.4965099999999998</v>
      </c>
      <c r="AI26" s="36">
        <v>5.9640699999999995</v>
      </c>
      <c r="AJ26" s="36">
        <v>1.0189999999999999</v>
      </c>
      <c r="AK26" s="36">
        <v>1.1966600000000001</v>
      </c>
      <c r="AL26" s="36">
        <v>5.5794199999999998</v>
      </c>
      <c r="AM26" s="36">
        <f>AM27+AM30</f>
        <v>5.9490299999999996</v>
      </c>
      <c r="AN26" s="41">
        <f t="shared" ref="AN26:AW26" si="14">AN27+AN30</f>
        <v>1.1632389999999999</v>
      </c>
      <c r="AO26" s="41">
        <f t="shared" si="14"/>
        <v>1.0007600000000001</v>
      </c>
      <c r="AP26" s="31">
        <f t="shared" si="14"/>
        <v>1.2033400000000001</v>
      </c>
      <c r="AQ26" s="31">
        <f t="shared" si="14"/>
        <v>1.058975</v>
      </c>
      <c r="AR26" s="31">
        <f t="shared" si="14"/>
        <v>1.2076199999999999</v>
      </c>
      <c r="AS26" s="31">
        <f t="shared" si="14"/>
        <v>1.3447229999999999</v>
      </c>
      <c r="AT26" s="31">
        <f t="shared" si="14"/>
        <v>1.1932100000000001</v>
      </c>
      <c r="AU26" s="31">
        <f t="shared" si="14"/>
        <v>1.1932100000000001</v>
      </c>
      <c r="AV26" s="31">
        <f t="shared" si="14"/>
        <v>1.1966600000000001</v>
      </c>
      <c r="AW26" s="31">
        <f t="shared" si="14"/>
        <v>1.1816199999999999</v>
      </c>
      <c r="AX26" s="36">
        <f>AN26+AP26+AR26+AT26+AV26</f>
        <v>5.9640690000000003</v>
      </c>
      <c r="AY26" s="36">
        <f>AY27+AY30</f>
        <v>5.9490280000000002</v>
      </c>
      <c r="AZ26" s="27" t="s">
        <v>40</v>
      </c>
    </row>
    <row r="27" spans="1:52" s="13" customFormat="1" ht="39">
      <c r="A27" s="71" t="s">
        <v>36</v>
      </c>
      <c r="B27" s="72" t="s">
        <v>61</v>
      </c>
      <c r="C27" s="27" t="s">
        <v>94</v>
      </c>
      <c r="D27" s="24" t="s">
        <v>40</v>
      </c>
      <c r="E27" s="24" t="s">
        <v>40</v>
      </c>
      <c r="F27" s="24" t="s">
        <v>40</v>
      </c>
      <c r="G27" s="24" t="s">
        <v>40</v>
      </c>
      <c r="H27" s="24">
        <v>0.28050999999999998</v>
      </c>
      <c r="I27" s="24">
        <v>0.28050999999999998</v>
      </c>
      <c r="J27" s="26" t="s">
        <v>40</v>
      </c>
      <c r="K27" s="35">
        <v>10.771586000000001</v>
      </c>
      <c r="L27" s="35">
        <v>32.221800000000002</v>
      </c>
      <c r="M27" s="35">
        <v>27.263449600000001</v>
      </c>
      <c r="N27" s="24">
        <v>14.715</v>
      </c>
      <c r="O27" s="24">
        <v>38.530999999999999</v>
      </c>
      <c r="P27" s="36">
        <v>3.7839999999999998</v>
      </c>
      <c r="Q27" s="36">
        <v>92.455000000000013</v>
      </c>
      <c r="R27" s="36">
        <v>3.8699999999999997</v>
      </c>
      <c r="S27" s="36">
        <v>87.41</v>
      </c>
      <c r="T27" s="24">
        <v>3.2067796610169492</v>
      </c>
      <c r="U27" s="24">
        <v>78.351694915254257</v>
      </c>
      <c r="V27" s="24">
        <v>3.2796610169491522</v>
      </c>
      <c r="W27" s="37">
        <v>74.076271186440678</v>
      </c>
      <c r="X27" s="24">
        <v>0.28050999999999998</v>
      </c>
      <c r="Y27" s="36">
        <f t="shared" ref="Y27:AG27" si="15">Y28</f>
        <v>0</v>
      </c>
      <c r="Z27" s="36">
        <f t="shared" si="15"/>
        <v>4.3569999999999998E-2</v>
      </c>
      <c r="AA27" s="36">
        <f t="shared" si="15"/>
        <v>0.23694000000000001</v>
      </c>
      <c r="AB27" s="36">
        <f t="shared" si="15"/>
        <v>0</v>
      </c>
      <c r="AC27" s="24">
        <v>0.28050999999999998</v>
      </c>
      <c r="AD27" s="36">
        <f t="shared" si="15"/>
        <v>0</v>
      </c>
      <c r="AE27" s="36">
        <v>0</v>
      </c>
      <c r="AF27" s="36">
        <v>0.20080000000000001</v>
      </c>
      <c r="AG27" s="36">
        <f t="shared" si="15"/>
        <v>0</v>
      </c>
      <c r="AH27" s="36">
        <v>0.28050999999999998</v>
      </c>
      <c r="AI27" s="36">
        <v>0.28050999999999998</v>
      </c>
      <c r="AJ27" s="36">
        <v>0</v>
      </c>
      <c r="AK27" s="36" t="s">
        <v>40</v>
      </c>
      <c r="AL27" s="36">
        <v>0.28050999999999998</v>
      </c>
      <c r="AM27" s="36">
        <v>0.28050999999999998</v>
      </c>
      <c r="AN27" s="41">
        <f>AN28</f>
        <v>0.28050799999999998</v>
      </c>
      <c r="AO27" s="41">
        <f>AO28</f>
        <v>0.20080000000000001</v>
      </c>
      <c r="AP27" s="31">
        <v>0</v>
      </c>
      <c r="AQ27" s="31">
        <f t="shared" ref="AQ27:AW27" si="16">AQ28</f>
        <v>0</v>
      </c>
      <c r="AR27" s="31">
        <f t="shared" si="16"/>
        <v>0</v>
      </c>
      <c r="AS27" s="31">
        <f t="shared" si="16"/>
        <v>0</v>
      </c>
      <c r="AT27" s="31">
        <f t="shared" si="16"/>
        <v>0</v>
      </c>
      <c r="AU27" s="31">
        <f t="shared" si="16"/>
        <v>0</v>
      </c>
      <c r="AV27" s="31">
        <f t="shared" si="16"/>
        <v>0</v>
      </c>
      <c r="AW27" s="31">
        <f t="shared" si="16"/>
        <v>0</v>
      </c>
      <c r="AX27" s="41">
        <f>AX28</f>
        <v>0.28050799999999998</v>
      </c>
      <c r="AY27" s="41">
        <f>AY28</f>
        <v>0.28050799999999998</v>
      </c>
      <c r="AZ27" s="27" t="s">
        <v>40</v>
      </c>
    </row>
    <row r="28" spans="1:52" s="13" customFormat="1" ht="26.25">
      <c r="A28" s="71" t="s">
        <v>38</v>
      </c>
      <c r="B28" s="72" t="s">
        <v>62</v>
      </c>
      <c r="C28" s="27" t="s">
        <v>94</v>
      </c>
      <c r="D28" s="24" t="s">
        <v>40</v>
      </c>
      <c r="E28" s="24" t="s">
        <v>40</v>
      </c>
      <c r="F28" s="24" t="s">
        <v>40</v>
      </c>
      <c r="G28" s="24" t="s">
        <v>40</v>
      </c>
      <c r="H28" s="24">
        <v>0.28050999999999998</v>
      </c>
      <c r="I28" s="24">
        <v>0.28050999999999998</v>
      </c>
      <c r="J28" s="26" t="s">
        <v>40</v>
      </c>
      <c r="K28" s="35">
        <v>10.771586000000001</v>
      </c>
      <c r="L28" s="35">
        <v>32.221800000000002</v>
      </c>
      <c r="M28" s="35">
        <v>27.177449600000003</v>
      </c>
      <c r="N28" s="24">
        <v>14.715</v>
      </c>
      <c r="O28" s="24">
        <v>38.530999999999999</v>
      </c>
      <c r="P28" s="36">
        <v>3.7839999999999998</v>
      </c>
      <c r="Q28" s="36">
        <v>92.455000000000013</v>
      </c>
      <c r="R28" s="36">
        <v>3.7839999999999998</v>
      </c>
      <c r="S28" s="36">
        <v>87.41</v>
      </c>
      <c r="T28" s="24">
        <v>3.2067796610169492</v>
      </c>
      <c r="U28" s="24">
        <v>78.351694915254257</v>
      </c>
      <c r="V28" s="24">
        <v>3.2067796610169492</v>
      </c>
      <c r="W28" s="37">
        <v>74.076271186440678</v>
      </c>
      <c r="X28" s="24">
        <v>0.28050999999999998</v>
      </c>
      <c r="Y28" s="36">
        <f>SUM(Y29:Y29)</f>
        <v>0</v>
      </c>
      <c r="Z28" s="36">
        <f>SUM(Z29:Z29)</f>
        <v>4.3569999999999998E-2</v>
      </c>
      <c r="AA28" s="36">
        <f>SUM(AA29:AA29)</f>
        <v>0.23694000000000001</v>
      </c>
      <c r="AB28" s="36">
        <f>SUM(AB29:AB29)</f>
        <v>0</v>
      </c>
      <c r="AC28" s="24">
        <v>0.28050999999999998</v>
      </c>
      <c r="AD28" s="36">
        <f>SUM(AD29:AD29)</f>
        <v>0</v>
      </c>
      <c r="AE28" s="36">
        <v>0</v>
      </c>
      <c r="AF28" s="36">
        <v>0.20080000000000001</v>
      </c>
      <c r="AG28" s="36">
        <f>SUM(AG29:AG29)</f>
        <v>0</v>
      </c>
      <c r="AH28" s="36">
        <v>0.28050999999999998</v>
      </c>
      <c r="AI28" s="36">
        <v>0.28050999999999998</v>
      </c>
      <c r="AJ28" s="36">
        <v>0</v>
      </c>
      <c r="AK28" s="36" t="s">
        <v>40</v>
      </c>
      <c r="AL28" s="36">
        <v>0.28050999999999998</v>
      </c>
      <c r="AM28" s="36">
        <v>0.28050999999999998</v>
      </c>
      <c r="AN28" s="41">
        <f>AN29</f>
        <v>0.28050799999999998</v>
      </c>
      <c r="AO28" s="41">
        <f>AO29</f>
        <v>0.20080000000000001</v>
      </c>
      <c r="AP28" s="31">
        <v>0</v>
      </c>
      <c r="AQ28" s="31">
        <f t="shared" ref="AQ28:AW28" si="17">SUM(AQ29:AQ29)</f>
        <v>0</v>
      </c>
      <c r="AR28" s="31">
        <f t="shared" si="17"/>
        <v>0</v>
      </c>
      <c r="AS28" s="31">
        <f t="shared" si="17"/>
        <v>0</v>
      </c>
      <c r="AT28" s="31">
        <f t="shared" si="17"/>
        <v>0</v>
      </c>
      <c r="AU28" s="31">
        <f t="shared" si="17"/>
        <v>0</v>
      </c>
      <c r="AV28" s="31">
        <f t="shared" si="17"/>
        <v>0</v>
      </c>
      <c r="AW28" s="31">
        <f t="shared" si="17"/>
        <v>0</v>
      </c>
      <c r="AX28" s="41">
        <f>AX29</f>
        <v>0.28050799999999998</v>
      </c>
      <c r="AY28" s="41">
        <f>AY29</f>
        <v>0.28050799999999998</v>
      </c>
      <c r="AZ28" s="27" t="s">
        <v>40</v>
      </c>
    </row>
    <row r="29" spans="1:52" s="2" customFormat="1" ht="26.25">
      <c r="A29" s="73" t="s">
        <v>38</v>
      </c>
      <c r="B29" s="74" t="s">
        <v>101</v>
      </c>
      <c r="C29" s="75" t="s">
        <v>102</v>
      </c>
      <c r="D29" s="42" t="s">
        <v>63</v>
      </c>
      <c r="E29" s="76">
        <v>2015</v>
      </c>
      <c r="F29" s="76">
        <v>2015</v>
      </c>
      <c r="G29" s="42" t="s">
        <v>40</v>
      </c>
      <c r="H29" s="24">
        <v>0.28050999999999998</v>
      </c>
      <c r="I29" s="24">
        <v>0.28050999999999998</v>
      </c>
      <c r="J29" s="26" t="s">
        <v>40</v>
      </c>
      <c r="K29" s="34">
        <v>3.492</v>
      </c>
      <c r="L29" s="34"/>
      <c r="M29" s="34"/>
      <c r="N29" s="34"/>
      <c r="O29" s="34"/>
      <c r="P29" s="42"/>
      <c r="Q29" s="42">
        <v>3.492</v>
      </c>
      <c r="R29" s="42"/>
      <c r="S29" s="42">
        <v>3.492</v>
      </c>
      <c r="T29" s="34">
        <v>0</v>
      </c>
      <c r="U29" s="34">
        <v>2.9593220338983053</v>
      </c>
      <c r="V29" s="34">
        <v>0</v>
      </c>
      <c r="W29" s="34">
        <v>2.9593220338983053</v>
      </c>
      <c r="X29" s="24">
        <v>0.28050999999999998</v>
      </c>
      <c r="Y29" s="42">
        <v>0</v>
      </c>
      <c r="Z29" s="34">
        <v>4.3569999999999998E-2</v>
      </c>
      <c r="AA29" s="34">
        <v>0.23694000000000001</v>
      </c>
      <c r="AB29" s="34">
        <v>0</v>
      </c>
      <c r="AC29" s="24">
        <v>0.28050999999999998</v>
      </c>
      <c r="AD29" s="42">
        <v>0</v>
      </c>
      <c r="AE29" s="34">
        <v>4.3569999999999998E-2</v>
      </c>
      <c r="AF29" s="34">
        <v>0.23694000000000001</v>
      </c>
      <c r="AG29" s="34">
        <v>0</v>
      </c>
      <c r="AH29" s="42">
        <v>0.28050999999999998</v>
      </c>
      <c r="AI29" s="42">
        <v>0.28050999999999998</v>
      </c>
      <c r="AJ29" s="42" t="s">
        <v>40</v>
      </c>
      <c r="AK29" s="42" t="s">
        <v>40</v>
      </c>
      <c r="AL29" s="42">
        <v>0.28050999999999998</v>
      </c>
      <c r="AM29" s="42">
        <v>0.28050999999999998</v>
      </c>
      <c r="AN29" s="43">
        <v>0.28050799999999998</v>
      </c>
      <c r="AO29" s="43">
        <v>0.20080000000000001</v>
      </c>
      <c r="AP29" s="44">
        <v>0</v>
      </c>
      <c r="AQ29" s="45">
        <v>0</v>
      </c>
      <c r="AR29" s="34">
        <v>0</v>
      </c>
      <c r="AS29" s="34">
        <v>0</v>
      </c>
      <c r="AT29" s="34">
        <v>0</v>
      </c>
      <c r="AU29" s="34">
        <v>0</v>
      </c>
      <c r="AV29" s="34">
        <v>0</v>
      </c>
      <c r="AW29" s="34">
        <v>0</v>
      </c>
      <c r="AX29" s="43">
        <v>0.28050799999999998</v>
      </c>
      <c r="AY29" s="43">
        <v>0.28050799999999998</v>
      </c>
      <c r="AZ29" s="77" t="s">
        <v>40</v>
      </c>
    </row>
    <row r="30" spans="1:52" ht="39">
      <c r="A30" s="78" t="s">
        <v>37</v>
      </c>
      <c r="B30" s="79" t="s">
        <v>56</v>
      </c>
      <c r="C30" s="80" t="s">
        <v>94</v>
      </c>
      <c r="D30" s="36" t="s">
        <v>63</v>
      </c>
      <c r="E30" s="81" t="s">
        <v>40</v>
      </c>
      <c r="F30" s="81" t="s">
        <v>40</v>
      </c>
      <c r="G30" s="24" t="s">
        <v>40</v>
      </c>
      <c r="H30" s="30">
        <f t="shared" ref="H30:I30" si="18">H31</f>
        <v>5.6835599999999999</v>
      </c>
      <c r="I30" s="30">
        <f t="shared" si="18"/>
        <v>5.6684999999999999</v>
      </c>
      <c r="J30" s="32" t="s">
        <v>40</v>
      </c>
      <c r="K30" s="35">
        <v>2.1560000000000001</v>
      </c>
      <c r="L30" s="35"/>
      <c r="M30" s="35"/>
      <c r="N30" s="24"/>
      <c r="O30" s="24"/>
      <c r="P30" s="36"/>
      <c r="Q30" s="36">
        <v>2.1560000000000001</v>
      </c>
      <c r="R30" s="36"/>
      <c r="S30" s="36">
        <v>2.1560000000000001</v>
      </c>
      <c r="T30" s="24">
        <v>0</v>
      </c>
      <c r="U30" s="24">
        <v>1.8271186440677969</v>
      </c>
      <c r="V30" s="24">
        <v>0</v>
      </c>
      <c r="W30" s="24">
        <v>1.8271186440677969</v>
      </c>
      <c r="X30" s="31">
        <v>5.6835599999999999</v>
      </c>
      <c r="Y30" s="36">
        <f t="shared" ref="Y30:AG30" si="19">Y31</f>
        <v>0</v>
      </c>
      <c r="Z30" s="36">
        <f t="shared" si="19"/>
        <v>2.62147</v>
      </c>
      <c r="AA30" s="36">
        <f t="shared" si="19"/>
        <v>3.0620900000000004</v>
      </c>
      <c r="AB30" s="36">
        <f t="shared" si="19"/>
        <v>0</v>
      </c>
      <c r="AC30" s="36">
        <f>AC31</f>
        <v>5.6684999999999999</v>
      </c>
      <c r="AD30" s="36">
        <f t="shared" si="19"/>
        <v>0</v>
      </c>
      <c r="AE30" s="36">
        <f t="shared" si="19"/>
        <v>2.6166</v>
      </c>
      <c r="AF30" s="36">
        <f t="shared" si="19"/>
        <v>3.0519000000000003</v>
      </c>
      <c r="AG30" s="36">
        <f t="shared" si="19"/>
        <v>0</v>
      </c>
      <c r="AH30" s="36">
        <v>5.2160000000000002</v>
      </c>
      <c r="AI30" s="36">
        <v>5.6835599999999999</v>
      </c>
      <c r="AJ30" s="36" t="s">
        <v>40</v>
      </c>
      <c r="AK30" s="36">
        <v>1.1966600000000001</v>
      </c>
      <c r="AL30" s="36">
        <v>5.3786199999999997</v>
      </c>
      <c r="AM30" s="36">
        <f>AM31</f>
        <v>5.66852</v>
      </c>
      <c r="AN30" s="41">
        <f>AN31</f>
        <v>0.88273100000000004</v>
      </c>
      <c r="AO30" s="41">
        <f>AO31</f>
        <v>0.79996</v>
      </c>
      <c r="AP30" s="31">
        <f t="shared" ref="AP30:AW30" si="20">AP31</f>
        <v>1.2033400000000001</v>
      </c>
      <c r="AQ30" s="31">
        <f t="shared" si="20"/>
        <v>1.058975</v>
      </c>
      <c r="AR30" s="31">
        <f t="shared" si="20"/>
        <v>1.2076199999999999</v>
      </c>
      <c r="AS30" s="31">
        <f t="shared" si="20"/>
        <v>1.3447229999999999</v>
      </c>
      <c r="AT30" s="31">
        <f t="shared" si="20"/>
        <v>1.1932100000000001</v>
      </c>
      <c r="AU30" s="31">
        <f t="shared" si="20"/>
        <v>1.1932100000000001</v>
      </c>
      <c r="AV30" s="31">
        <f t="shared" si="20"/>
        <v>1.1966600000000001</v>
      </c>
      <c r="AW30" s="31">
        <f t="shared" si="20"/>
        <v>1.1816199999999999</v>
      </c>
      <c r="AX30" s="36">
        <f t="shared" ref="AX30:AY37" si="21">AN30+AP30+AR30+AT30+AV30</f>
        <v>5.6835609999999992</v>
      </c>
      <c r="AY30" s="36">
        <f>AY31</f>
        <v>5.66852</v>
      </c>
      <c r="AZ30" s="82" t="s">
        <v>40</v>
      </c>
    </row>
    <row r="31" spans="1:52">
      <c r="A31" s="78" t="s">
        <v>39</v>
      </c>
      <c r="B31" s="79" t="s">
        <v>57</v>
      </c>
      <c r="C31" s="80" t="s">
        <v>94</v>
      </c>
      <c r="D31" s="36" t="s">
        <v>63</v>
      </c>
      <c r="E31" s="81" t="s">
        <v>40</v>
      </c>
      <c r="F31" s="81" t="s">
        <v>40</v>
      </c>
      <c r="G31" s="24" t="s">
        <v>40</v>
      </c>
      <c r="H31" s="30">
        <f>H32+H33+H34</f>
        <v>5.6835599999999999</v>
      </c>
      <c r="I31" s="30">
        <f>I32+I33+I35</f>
        <v>5.6684999999999999</v>
      </c>
      <c r="J31" s="32" t="s">
        <v>40</v>
      </c>
      <c r="K31" s="46"/>
      <c r="L31" s="35">
        <v>0.25240000000000001</v>
      </c>
      <c r="M31" s="35">
        <v>0.252</v>
      </c>
      <c r="N31" s="24">
        <v>1.5109999999999999</v>
      </c>
      <c r="O31" s="47"/>
      <c r="P31" s="24">
        <v>0.252</v>
      </c>
      <c r="Q31" s="24">
        <v>1.5109999999999999</v>
      </c>
      <c r="R31" s="47">
        <v>0.252</v>
      </c>
      <c r="S31" s="47">
        <v>1.5109999999999999</v>
      </c>
      <c r="T31" s="24">
        <v>0.21355932203389832</v>
      </c>
      <c r="U31" s="24">
        <v>1.2805084745762711</v>
      </c>
      <c r="V31" s="24">
        <v>0.21355932203389832</v>
      </c>
      <c r="W31" s="24">
        <v>1.2805084745762711</v>
      </c>
      <c r="X31" s="31">
        <v>5.6835599999999999</v>
      </c>
      <c r="Y31" s="36">
        <f>SUM(Y32:Y35)</f>
        <v>0</v>
      </c>
      <c r="Z31" s="36">
        <f>SUM(Z32:Z35)</f>
        <v>2.62147</v>
      </c>
      <c r="AA31" s="36">
        <f>SUM(AA32:AA35)</f>
        <v>3.0620900000000004</v>
      </c>
      <c r="AB31" s="36">
        <f>SUM(AB32:AB35)</f>
        <v>0</v>
      </c>
      <c r="AC31" s="36">
        <f>AC32+AC33+AC35</f>
        <v>5.6684999999999999</v>
      </c>
      <c r="AD31" s="36">
        <f>SUM(AD32:AD35)</f>
        <v>0</v>
      </c>
      <c r="AE31" s="36">
        <f>SUM(AE32:AE35)</f>
        <v>2.6166</v>
      </c>
      <c r="AF31" s="36">
        <f>SUM(AF32:AF35)</f>
        <v>3.0519000000000003</v>
      </c>
      <c r="AG31" s="36">
        <f>SUM(AG32:AG35)</f>
        <v>0</v>
      </c>
      <c r="AH31" s="36">
        <v>5.2160000000000002</v>
      </c>
      <c r="AI31" s="36">
        <f>AI32+AI33+AI34</f>
        <v>5.6835599999999999</v>
      </c>
      <c r="AJ31" s="36">
        <v>1.0189999999999999</v>
      </c>
      <c r="AK31" s="36">
        <v>1.1966600000000001</v>
      </c>
      <c r="AL31" s="36">
        <v>5.3786199999999997</v>
      </c>
      <c r="AM31" s="36">
        <f>AM32+AM33+AM35</f>
        <v>5.66852</v>
      </c>
      <c r="AN31" s="41">
        <f>SUM(AN32:AN32)</f>
        <v>0.88273100000000004</v>
      </c>
      <c r="AO31" s="41">
        <f>SUM(AO32:AO32)</f>
        <v>0.79996</v>
      </c>
      <c r="AP31" s="31">
        <f t="shared" ref="AP31:AW31" si="22">SUM(AP32:AP35)</f>
        <v>1.2033400000000001</v>
      </c>
      <c r="AQ31" s="31">
        <f t="shared" si="22"/>
        <v>1.058975</v>
      </c>
      <c r="AR31" s="31">
        <f t="shared" si="22"/>
        <v>1.2076199999999999</v>
      </c>
      <c r="AS31" s="31">
        <f t="shared" si="22"/>
        <v>1.3447229999999999</v>
      </c>
      <c r="AT31" s="31">
        <f t="shared" si="22"/>
        <v>1.1932100000000001</v>
      </c>
      <c r="AU31" s="31">
        <f t="shared" si="22"/>
        <v>1.1932100000000001</v>
      </c>
      <c r="AV31" s="31">
        <f t="shared" si="22"/>
        <v>1.1966600000000001</v>
      </c>
      <c r="AW31" s="31">
        <f t="shared" si="22"/>
        <v>1.1816199999999999</v>
      </c>
      <c r="AX31" s="36">
        <f t="shared" si="21"/>
        <v>5.6835609999999992</v>
      </c>
      <c r="AY31" s="36">
        <f>AY32+AY33+AY35</f>
        <v>5.66852</v>
      </c>
      <c r="AZ31" s="82" t="s">
        <v>40</v>
      </c>
    </row>
    <row r="32" spans="1:52" s="2" customFormat="1" ht="43.5" customHeight="1">
      <c r="A32" s="83" t="s">
        <v>39</v>
      </c>
      <c r="B32" s="84" t="s">
        <v>103</v>
      </c>
      <c r="C32" s="75" t="s">
        <v>104</v>
      </c>
      <c r="D32" s="42" t="s">
        <v>63</v>
      </c>
      <c r="E32" s="76">
        <v>2014</v>
      </c>
      <c r="F32" s="76">
        <v>2017</v>
      </c>
      <c r="G32" s="34" t="s">
        <v>40</v>
      </c>
      <c r="H32" s="31">
        <v>2.45377</v>
      </c>
      <c r="I32" s="31">
        <v>2.45377</v>
      </c>
      <c r="J32" s="32">
        <v>0.16800000000000001</v>
      </c>
      <c r="K32" s="34">
        <v>0.23605999999999999</v>
      </c>
      <c r="L32" s="34">
        <v>1.3564000000000001</v>
      </c>
      <c r="M32" s="34">
        <v>1.3560000000000001</v>
      </c>
      <c r="N32" s="48"/>
      <c r="O32" s="48"/>
      <c r="P32" s="34">
        <v>0.23599999999999999</v>
      </c>
      <c r="Q32" s="34">
        <v>1.3560000000000001</v>
      </c>
      <c r="R32" s="48">
        <v>0.23599999999999999</v>
      </c>
      <c r="S32" s="48">
        <v>1.3560000000000001</v>
      </c>
      <c r="T32" s="34">
        <v>0.2</v>
      </c>
      <c r="U32" s="34">
        <v>1.1491525423728814</v>
      </c>
      <c r="V32" s="34">
        <v>0.2</v>
      </c>
      <c r="W32" s="34">
        <v>1.1491525423728814</v>
      </c>
      <c r="X32" s="31">
        <v>2.45377</v>
      </c>
      <c r="Y32" s="42">
        <v>0</v>
      </c>
      <c r="Z32" s="34">
        <v>1.2346999999999999</v>
      </c>
      <c r="AA32" s="34">
        <v>1.2190700000000001</v>
      </c>
      <c r="AB32" s="34">
        <v>0</v>
      </c>
      <c r="AC32" s="31">
        <v>2.45377</v>
      </c>
      <c r="AD32" s="42">
        <v>0</v>
      </c>
      <c r="AE32" s="34">
        <v>1.2346999999999999</v>
      </c>
      <c r="AF32" s="34">
        <v>1.2190700000000001</v>
      </c>
      <c r="AG32" s="34">
        <v>0</v>
      </c>
      <c r="AH32" s="42">
        <v>2.3730000000000002</v>
      </c>
      <c r="AI32" s="42">
        <v>2.45377</v>
      </c>
      <c r="AJ32" s="42" t="s">
        <v>40</v>
      </c>
      <c r="AK32" s="42">
        <v>0</v>
      </c>
      <c r="AL32" s="42">
        <v>2.3730000000000002</v>
      </c>
      <c r="AM32" s="42">
        <v>2.45377</v>
      </c>
      <c r="AN32" s="42">
        <v>0.88273100000000004</v>
      </c>
      <c r="AO32" s="42">
        <v>0.79996</v>
      </c>
      <c r="AP32" s="45">
        <v>1.2033400000000001</v>
      </c>
      <c r="AQ32" s="45">
        <v>1.058975</v>
      </c>
      <c r="AR32" s="34">
        <v>0.28695999999999999</v>
      </c>
      <c r="AS32" s="34">
        <v>0.34042800000000001</v>
      </c>
      <c r="AT32" s="34">
        <v>0</v>
      </c>
      <c r="AU32" s="34">
        <v>0</v>
      </c>
      <c r="AV32" s="34">
        <v>0</v>
      </c>
      <c r="AW32" s="34">
        <v>0</v>
      </c>
      <c r="AX32" s="42">
        <v>2.45377</v>
      </c>
      <c r="AY32" s="42">
        <v>2.45377</v>
      </c>
      <c r="AZ32" s="33" t="s">
        <v>40</v>
      </c>
    </row>
    <row r="33" spans="1:52" s="2" customFormat="1" ht="52.5" customHeight="1">
      <c r="A33" s="83" t="s">
        <v>39</v>
      </c>
      <c r="B33" s="84" t="s">
        <v>105</v>
      </c>
      <c r="C33" s="75" t="s">
        <v>106</v>
      </c>
      <c r="D33" s="42" t="s">
        <v>63</v>
      </c>
      <c r="E33" s="76">
        <v>2017</v>
      </c>
      <c r="F33" s="76">
        <v>2018</v>
      </c>
      <c r="G33" s="34" t="s">
        <v>40</v>
      </c>
      <c r="H33" s="33">
        <v>2.0331299999999999</v>
      </c>
      <c r="I33" s="33">
        <v>2.0331299999999999</v>
      </c>
      <c r="J33" s="33" t="s">
        <v>40</v>
      </c>
      <c r="K33" s="48"/>
      <c r="L33" s="34">
        <v>0.252</v>
      </c>
      <c r="M33" s="34">
        <v>0.252</v>
      </c>
      <c r="N33" s="34">
        <v>2.0129999999999999</v>
      </c>
      <c r="O33" s="48"/>
      <c r="P33" s="34">
        <v>0.252</v>
      </c>
      <c r="Q33" s="34">
        <v>2.0129999999999999</v>
      </c>
      <c r="R33" s="48">
        <v>0.252</v>
      </c>
      <c r="S33" s="48">
        <v>2.0129999999999999</v>
      </c>
      <c r="T33" s="34">
        <v>0.21355932203389832</v>
      </c>
      <c r="U33" s="34">
        <v>1.7059322033898305</v>
      </c>
      <c r="V33" s="34">
        <v>0.21355932203389832</v>
      </c>
      <c r="W33" s="34">
        <v>1.7059322033898305</v>
      </c>
      <c r="X33" s="34">
        <v>2.0331299999999999</v>
      </c>
      <c r="Y33" s="42">
        <v>0</v>
      </c>
      <c r="Z33" s="34">
        <v>1.002</v>
      </c>
      <c r="AA33" s="34">
        <v>1.0311300000000001</v>
      </c>
      <c r="AB33" s="34">
        <v>0</v>
      </c>
      <c r="AC33" s="42">
        <v>2.0331299999999999</v>
      </c>
      <c r="AD33" s="42">
        <v>0</v>
      </c>
      <c r="AE33" s="34">
        <v>1.002</v>
      </c>
      <c r="AF33" s="34">
        <v>1.0311300000000001</v>
      </c>
      <c r="AG33" s="34">
        <v>0</v>
      </c>
      <c r="AH33" s="42">
        <v>1.8240000000000001</v>
      </c>
      <c r="AI33" s="42">
        <v>2.0331299999999999</v>
      </c>
      <c r="AJ33" s="42" t="s">
        <v>40</v>
      </c>
      <c r="AK33" s="42">
        <v>0</v>
      </c>
      <c r="AL33" s="42">
        <v>1.8240000000000001</v>
      </c>
      <c r="AM33" s="42">
        <v>2.0331299999999999</v>
      </c>
      <c r="AN33" s="31">
        <f>AN34</f>
        <v>0</v>
      </c>
      <c r="AO33" s="42">
        <v>0</v>
      </c>
      <c r="AP33" s="34">
        <v>0</v>
      </c>
      <c r="AQ33" s="34">
        <v>0</v>
      </c>
      <c r="AR33" s="34">
        <v>0.92066000000000003</v>
      </c>
      <c r="AS33" s="34">
        <v>1.0042949999999999</v>
      </c>
      <c r="AT33" s="34">
        <v>1.1932100000000001</v>
      </c>
      <c r="AU33" s="34">
        <v>1.1932100000000001</v>
      </c>
      <c r="AV33" s="34">
        <v>0</v>
      </c>
      <c r="AW33" s="34">
        <v>0</v>
      </c>
      <c r="AX33" s="42">
        <v>2.0331299999999999</v>
      </c>
      <c r="AY33" s="42">
        <v>2.0331299999999999</v>
      </c>
      <c r="AZ33" s="33" t="s">
        <v>40</v>
      </c>
    </row>
    <row r="34" spans="1:52" s="2" customFormat="1" ht="38.25" customHeight="1">
      <c r="A34" s="83" t="s">
        <v>39</v>
      </c>
      <c r="B34" s="84" t="s">
        <v>107</v>
      </c>
      <c r="C34" s="75" t="s">
        <v>108</v>
      </c>
      <c r="D34" s="42" t="s">
        <v>63</v>
      </c>
      <c r="E34" s="76">
        <v>2019</v>
      </c>
      <c r="F34" s="34" t="s">
        <v>40</v>
      </c>
      <c r="G34" s="34" t="s">
        <v>40</v>
      </c>
      <c r="H34" s="33">
        <v>1.1966600000000001</v>
      </c>
      <c r="I34" s="33" t="s">
        <v>40</v>
      </c>
      <c r="J34" s="33" t="s">
        <v>40</v>
      </c>
      <c r="K34" s="34">
        <v>0.18992099999999998</v>
      </c>
      <c r="L34" s="34">
        <v>1.829</v>
      </c>
      <c r="M34" s="34">
        <v>1.829483</v>
      </c>
      <c r="N34" s="48"/>
      <c r="O34" s="48"/>
      <c r="P34" s="34">
        <v>0.19</v>
      </c>
      <c r="Q34" s="34">
        <v>1.829</v>
      </c>
      <c r="R34" s="48">
        <v>0.19</v>
      </c>
      <c r="S34" s="48">
        <v>1.829</v>
      </c>
      <c r="T34" s="34">
        <v>0.16101694915254239</v>
      </c>
      <c r="U34" s="34">
        <v>1.55</v>
      </c>
      <c r="V34" s="34">
        <v>0.16101694915254239</v>
      </c>
      <c r="W34" s="34">
        <v>1.55</v>
      </c>
      <c r="X34" s="34">
        <v>1.1966600000000001</v>
      </c>
      <c r="Y34" s="42">
        <v>0</v>
      </c>
      <c r="Z34" s="34">
        <v>0.38477</v>
      </c>
      <c r="AA34" s="34">
        <v>0.81189</v>
      </c>
      <c r="AB34" s="34">
        <v>0</v>
      </c>
      <c r="AC34" s="42" t="s">
        <v>40</v>
      </c>
      <c r="AD34" s="42">
        <v>0</v>
      </c>
      <c r="AE34" s="42" t="s">
        <v>40</v>
      </c>
      <c r="AF34" s="42" t="s">
        <v>40</v>
      </c>
      <c r="AG34" s="34">
        <v>0</v>
      </c>
      <c r="AH34" s="42">
        <v>1.0189999999999999</v>
      </c>
      <c r="AI34" s="42">
        <v>1.1966600000000001</v>
      </c>
      <c r="AJ34" s="42" t="s">
        <v>40</v>
      </c>
      <c r="AK34" s="42">
        <v>1</v>
      </c>
      <c r="AL34" s="42" t="s">
        <v>40</v>
      </c>
      <c r="AM34" s="42" t="s">
        <v>40</v>
      </c>
      <c r="AN34" s="34">
        <v>0</v>
      </c>
      <c r="AO34" s="42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1.1966600000000001</v>
      </c>
      <c r="AW34" s="34">
        <v>0</v>
      </c>
      <c r="AX34" s="36">
        <f t="shared" si="21"/>
        <v>1.1966600000000001</v>
      </c>
      <c r="AY34" s="36">
        <f t="shared" si="21"/>
        <v>0</v>
      </c>
      <c r="AZ34" s="85" t="s">
        <v>90</v>
      </c>
    </row>
    <row r="35" spans="1:52" s="2" customFormat="1" ht="30.75" customHeight="1">
      <c r="A35" s="83" t="s">
        <v>39</v>
      </c>
      <c r="B35" s="84" t="s">
        <v>109</v>
      </c>
      <c r="C35" s="75" t="s">
        <v>110</v>
      </c>
      <c r="D35" s="42" t="s">
        <v>63</v>
      </c>
      <c r="E35" s="34" t="s">
        <v>40</v>
      </c>
      <c r="F35" s="34" t="s">
        <v>40</v>
      </c>
      <c r="G35" s="76">
        <v>2019</v>
      </c>
      <c r="H35" s="33" t="s">
        <v>40</v>
      </c>
      <c r="I35" s="33">
        <v>1.1816</v>
      </c>
      <c r="J35" s="33" t="s">
        <v>40</v>
      </c>
      <c r="K35" s="34">
        <v>0.18992099999999998</v>
      </c>
      <c r="L35" s="34">
        <v>1.3560000000000001</v>
      </c>
      <c r="M35" s="34">
        <v>1.3564833000000001</v>
      </c>
      <c r="N35" s="48"/>
      <c r="O35" s="48"/>
      <c r="P35" s="34">
        <v>0.19</v>
      </c>
      <c r="Q35" s="34">
        <v>1.3560000000000001</v>
      </c>
      <c r="R35" s="48">
        <v>0.19</v>
      </c>
      <c r="S35" s="48">
        <v>1.3560000000000001</v>
      </c>
      <c r="T35" s="34">
        <v>0.16101694915254239</v>
      </c>
      <c r="U35" s="34">
        <v>1.1491525423728814</v>
      </c>
      <c r="V35" s="34">
        <v>0.16101694915254239</v>
      </c>
      <c r="W35" s="34">
        <v>1.1491525423728814</v>
      </c>
      <c r="X35" s="33" t="s">
        <v>40</v>
      </c>
      <c r="Y35" s="42">
        <v>0</v>
      </c>
      <c r="Z35" s="34">
        <v>0</v>
      </c>
      <c r="AA35" s="34">
        <v>0</v>
      </c>
      <c r="AB35" s="34">
        <v>0</v>
      </c>
      <c r="AC35" s="42">
        <v>1.1816</v>
      </c>
      <c r="AD35" s="42">
        <v>0</v>
      </c>
      <c r="AE35" s="34">
        <v>0.37990000000000002</v>
      </c>
      <c r="AF35" s="34">
        <v>0.80169999999999997</v>
      </c>
      <c r="AG35" s="34">
        <v>0</v>
      </c>
      <c r="AH35" s="42" t="s">
        <v>40</v>
      </c>
      <c r="AI35" s="42" t="s">
        <v>40</v>
      </c>
      <c r="AJ35" s="42" t="s">
        <v>40</v>
      </c>
      <c r="AK35" s="42" t="s">
        <v>40</v>
      </c>
      <c r="AL35" s="42">
        <v>1.1816199999999999</v>
      </c>
      <c r="AM35" s="42">
        <v>1.1816199999999999</v>
      </c>
      <c r="AN35" s="42">
        <v>0</v>
      </c>
      <c r="AO35" s="42">
        <v>0</v>
      </c>
      <c r="AP35" s="34">
        <v>0</v>
      </c>
      <c r="AQ35" s="34">
        <v>0</v>
      </c>
      <c r="AR35" s="34">
        <v>0</v>
      </c>
      <c r="AS35" s="34">
        <v>0</v>
      </c>
      <c r="AT35" s="45">
        <v>0</v>
      </c>
      <c r="AU35" s="45">
        <v>0</v>
      </c>
      <c r="AV35" s="34">
        <v>0</v>
      </c>
      <c r="AW35" s="34">
        <v>1.1816199999999999</v>
      </c>
      <c r="AX35" s="36">
        <f t="shared" si="21"/>
        <v>0</v>
      </c>
      <c r="AY35" s="36">
        <f>AO35+AQ35+AS35+AU35+AW35</f>
        <v>1.1816199999999999</v>
      </c>
      <c r="AZ35" s="86" t="s">
        <v>91</v>
      </c>
    </row>
    <row r="36" spans="1:52" ht="37.5" customHeight="1">
      <c r="A36" s="87" t="s">
        <v>96</v>
      </c>
      <c r="B36" s="79" t="s">
        <v>58</v>
      </c>
      <c r="C36" s="88" t="s">
        <v>94</v>
      </c>
      <c r="D36" s="36" t="s">
        <v>63</v>
      </c>
      <c r="E36" s="81" t="s">
        <v>40</v>
      </c>
      <c r="F36" s="81" t="s">
        <v>40</v>
      </c>
      <c r="G36" s="24" t="s">
        <v>40</v>
      </c>
      <c r="H36" s="32" t="s">
        <v>40</v>
      </c>
      <c r="I36" s="32" t="s">
        <v>40</v>
      </c>
      <c r="J36" s="32" t="s">
        <v>40</v>
      </c>
      <c r="K36" s="46"/>
      <c r="L36" s="35">
        <v>0.33800000000000002</v>
      </c>
      <c r="M36" s="35">
        <v>0.33800000000000002</v>
      </c>
      <c r="N36" s="24">
        <v>8.0399999999999991</v>
      </c>
      <c r="O36" s="47"/>
      <c r="P36" s="24">
        <v>0.33800000000000002</v>
      </c>
      <c r="Q36" s="24">
        <v>8.0399999999999991</v>
      </c>
      <c r="R36" s="47">
        <v>0.33800000000000002</v>
      </c>
      <c r="S36" s="47">
        <v>8.0399999999999991</v>
      </c>
      <c r="T36" s="24">
        <v>0.28644067796610173</v>
      </c>
      <c r="U36" s="24">
        <v>6.8135593220338979</v>
      </c>
      <c r="V36" s="24">
        <v>0.28644067796610173</v>
      </c>
      <c r="W36" s="24">
        <v>6.8135593220338979</v>
      </c>
      <c r="X36" s="33" t="s">
        <v>40</v>
      </c>
      <c r="Y36" s="36">
        <f t="shared" ref="Y36:AW36" si="23">Y37</f>
        <v>0</v>
      </c>
      <c r="Z36" s="36" t="e">
        <f t="shared" si="23"/>
        <v>#VALUE!</v>
      </c>
      <c r="AA36" s="36">
        <f t="shared" si="23"/>
        <v>0.94057000000000002</v>
      </c>
      <c r="AB36" s="36">
        <f t="shared" si="23"/>
        <v>0</v>
      </c>
      <c r="AC36" s="36" t="s">
        <v>40</v>
      </c>
      <c r="AD36" s="36">
        <f t="shared" si="23"/>
        <v>0</v>
      </c>
      <c r="AE36" s="36">
        <f t="shared" si="23"/>
        <v>0</v>
      </c>
      <c r="AF36" s="36">
        <f t="shared" si="23"/>
        <v>0.17541999999999999</v>
      </c>
      <c r="AG36" s="36">
        <f t="shared" si="23"/>
        <v>0</v>
      </c>
      <c r="AH36" s="36" t="s">
        <v>40</v>
      </c>
      <c r="AI36" s="36" t="s">
        <v>40</v>
      </c>
      <c r="AJ36" s="36" t="str">
        <f t="shared" si="23"/>
        <v>нд</v>
      </c>
      <c r="AK36" s="36" t="s">
        <v>40</v>
      </c>
      <c r="AL36" s="36">
        <v>0.17541999999999999</v>
      </c>
      <c r="AM36" s="36" t="s">
        <v>40</v>
      </c>
      <c r="AN36" s="36">
        <f t="shared" si="23"/>
        <v>0</v>
      </c>
      <c r="AO36" s="36">
        <f t="shared" si="23"/>
        <v>0.17541999999999999</v>
      </c>
      <c r="AP36" s="36">
        <f t="shared" si="23"/>
        <v>0</v>
      </c>
      <c r="AQ36" s="36">
        <f t="shared" si="23"/>
        <v>0</v>
      </c>
      <c r="AR36" s="36">
        <v>0</v>
      </c>
      <c r="AS36" s="36">
        <v>0</v>
      </c>
      <c r="AT36" s="36">
        <f t="shared" si="23"/>
        <v>0</v>
      </c>
      <c r="AU36" s="36">
        <f t="shared" si="23"/>
        <v>0</v>
      </c>
      <c r="AV36" s="36">
        <f t="shared" si="23"/>
        <v>0</v>
      </c>
      <c r="AW36" s="36">
        <f t="shared" si="23"/>
        <v>0</v>
      </c>
      <c r="AX36" s="36">
        <f t="shared" si="21"/>
        <v>0</v>
      </c>
      <c r="AY36" s="36">
        <v>0</v>
      </c>
      <c r="AZ36" s="32" t="s">
        <v>40</v>
      </c>
    </row>
    <row r="37" spans="1:52" s="2" customFormat="1">
      <c r="A37" s="89" t="s">
        <v>96</v>
      </c>
      <c r="B37" s="90" t="s">
        <v>111</v>
      </c>
      <c r="C37" s="91" t="s">
        <v>112</v>
      </c>
      <c r="D37" s="42" t="s">
        <v>63</v>
      </c>
      <c r="E37" s="81" t="s">
        <v>40</v>
      </c>
      <c r="F37" s="81" t="s">
        <v>40</v>
      </c>
      <c r="G37" s="34" t="s">
        <v>40</v>
      </c>
      <c r="H37" s="32" t="s">
        <v>40</v>
      </c>
      <c r="I37" s="32" t="s">
        <v>40</v>
      </c>
      <c r="J37" s="32" t="s">
        <v>40</v>
      </c>
      <c r="K37" s="48"/>
      <c r="L37" s="48"/>
      <c r="M37" s="34"/>
      <c r="N37" s="34">
        <v>0.47399999999999998</v>
      </c>
      <c r="O37" s="34">
        <v>8.5380000000000003</v>
      </c>
      <c r="P37" s="34">
        <v>0.47399999999999998</v>
      </c>
      <c r="Q37" s="34">
        <v>8.5380000000000003</v>
      </c>
      <c r="R37" s="48">
        <v>0.47399999999999998</v>
      </c>
      <c r="S37" s="48">
        <v>8.5380000000000003</v>
      </c>
      <c r="T37" s="34">
        <v>0.40169491525423728</v>
      </c>
      <c r="U37" s="34">
        <v>7.2355932203389832</v>
      </c>
      <c r="V37" s="34">
        <v>0.40169491525423728</v>
      </c>
      <c r="W37" s="34">
        <v>7.2355932203389832</v>
      </c>
      <c r="X37" s="33" t="s">
        <v>40</v>
      </c>
      <c r="Y37" s="42">
        <v>0</v>
      </c>
      <c r="Z37" s="34" t="e">
        <f>X37-AA37</f>
        <v>#VALUE!</v>
      </c>
      <c r="AA37" s="34">
        <v>0.94057000000000002</v>
      </c>
      <c r="AB37" s="34">
        <v>0</v>
      </c>
      <c r="AC37" s="36" t="s">
        <v>40</v>
      </c>
      <c r="AD37" s="42">
        <v>0</v>
      </c>
      <c r="AE37" s="34">
        <v>0</v>
      </c>
      <c r="AF37" s="34">
        <v>0.17541999999999999</v>
      </c>
      <c r="AG37" s="34">
        <v>0</v>
      </c>
      <c r="AH37" s="42" t="s">
        <v>40</v>
      </c>
      <c r="AI37" s="42" t="s">
        <v>40</v>
      </c>
      <c r="AJ37" s="42" t="s">
        <v>40</v>
      </c>
      <c r="AK37" s="42" t="s">
        <v>40</v>
      </c>
      <c r="AL37" s="42">
        <v>0.17541999999999999</v>
      </c>
      <c r="AM37" s="42">
        <v>0.17541999999999999</v>
      </c>
      <c r="AN37" s="42">
        <v>0</v>
      </c>
      <c r="AO37" s="42">
        <v>0.17541999999999999</v>
      </c>
      <c r="AP37" s="34">
        <v>0</v>
      </c>
      <c r="AQ37" s="34">
        <v>0</v>
      </c>
      <c r="AR37" s="45">
        <v>0</v>
      </c>
      <c r="AS37" s="45">
        <v>0</v>
      </c>
      <c r="AT37" s="34">
        <v>0</v>
      </c>
      <c r="AU37" s="34">
        <v>0</v>
      </c>
      <c r="AV37" s="34">
        <v>0</v>
      </c>
      <c r="AW37" s="34">
        <v>0</v>
      </c>
      <c r="AX37" s="36">
        <f t="shared" si="21"/>
        <v>0</v>
      </c>
      <c r="AY37" s="36">
        <v>0</v>
      </c>
      <c r="AZ37" s="33" t="s">
        <v>40</v>
      </c>
    </row>
    <row r="38" spans="1:52">
      <c r="A38" s="5"/>
      <c r="B38" s="6"/>
      <c r="C38" s="7"/>
      <c r="D38" s="4"/>
      <c r="E38" s="4"/>
      <c r="F38" s="4"/>
      <c r="G38" s="4"/>
      <c r="H38" s="4"/>
      <c r="I38" s="4"/>
      <c r="J38" s="49"/>
      <c r="K38" s="50"/>
      <c r="L38" s="50"/>
      <c r="M38" s="50"/>
      <c r="N38" s="51"/>
      <c r="O38" s="51"/>
      <c r="P38" s="49"/>
      <c r="Q38" s="49"/>
      <c r="R38" s="52"/>
      <c r="S38" s="52"/>
      <c r="T38" s="52"/>
      <c r="U38" s="52"/>
      <c r="V38" s="52"/>
      <c r="W38" s="52">
        <v>0</v>
      </c>
      <c r="X38" s="52"/>
      <c r="Y38" s="52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23"/>
      <c r="AQ38" s="23"/>
      <c r="AR38" s="23"/>
      <c r="AS38" s="23"/>
      <c r="AT38" s="22"/>
      <c r="AU38" s="22"/>
      <c r="AV38" s="22"/>
      <c r="AW38" s="22"/>
      <c r="AX38" s="12"/>
      <c r="AY38" s="12"/>
      <c r="AZ38" s="7"/>
    </row>
    <row r="39" spans="1:52">
      <c r="K39" s="2"/>
    </row>
    <row r="41" spans="1:52" ht="18.75" customHeight="1">
      <c r="A41" s="11" t="s">
        <v>86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8"/>
      <c r="AE41" s="8"/>
      <c r="AF41" s="8"/>
      <c r="AG41" s="15"/>
      <c r="AH41" s="15"/>
    </row>
    <row r="42" spans="1:52" ht="18.75" customHeight="1">
      <c r="A42" s="3" t="s">
        <v>87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9"/>
      <c r="AE42" s="9"/>
      <c r="AF42" s="9"/>
      <c r="AG42" s="14"/>
      <c r="AH42" s="14"/>
    </row>
    <row r="43" spans="1:52" ht="18.75" customHeight="1">
      <c r="A43" s="3" t="s">
        <v>88</v>
      </c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9"/>
      <c r="AE43" s="9"/>
      <c r="AF43" s="9"/>
      <c r="AG43" s="14"/>
      <c r="AH43" s="14"/>
    </row>
    <row r="44" spans="1:52" ht="18.75" customHeight="1">
      <c r="A44" s="3" t="s">
        <v>89</v>
      </c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9"/>
      <c r="AE44" s="9"/>
      <c r="AF44" s="9"/>
      <c r="AG44" s="14"/>
      <c r="AH44" s="14"/>
    </row>
  </sheetData>
  <customSheetViews>
    <customSheetView guid="{CEE6EB49-35B7-463B-BD1A-1733828749F8}" showPageBreaks="1" fitToPage="1" view="pageBreakPreview" topLeftCell="A14">
      <pane xSplit="2" ySplit="4" topLeftCell="AE24" activePane="bottomRight" state="frozen"/>
      <selection pane="bottomRight" activeCell="AK91" sqref="AK9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1"/>
    </customSheetView>
    <customSheetView guid="{C162C1A9-2107-4625-B92E-5E4D5426AE4E}" scale="70" showPageBreaks="1" fitToPage="1" view="pageBreakPreview" topLeftCell="A14">
      <pane xSplit="2" ySplit="4" topLeftCell="AG18" activePane="bottomRight" state="frozen"/>
      <selection pane="bottomRight" activeCell="AM18" sqref="AM18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2"/>
    </customSheetView>
    <customSheetView guid="{D58EB5DB-553A-4A10-A989-EAC81CE36FE6}" scale="70" showPageBreaks="1" fitToPage="1" view="pageBreakPreview" topLeftCell="A13">
      <pane xSplit="5" ySplit="9" topLeftCell="V22" activePane="bottomRight" state="frozen"/>
      <selection pane="bottomRight" activeCell="AG21" sqref="AG21"/>
      <pageMargins left="0.70866141732283472" right="0.11811023622047245" top="0.35433070866141736" bottom="0.35433070866141736" header="0.31496062992125984" footer="0.11811023622047245"/>
      <pageSetup paperSize="8" scale="46" firstPageNumber="2" fitToWidth="4" fitToHeight="4" orientation="portrait" r:id="rId3"/>
    </customSheetView>
    <customSheetView guid="{F815B818-F50E-436F-8B8C-D0D453688271}" scale="60" showPageBreaks="1" printArea="1" hiddenColumns="1" view="pageBreakPreview" topLeftCell="A19">
      <selection activeCell="AB130" sqref="AB130"/>
      <pageMargins left="0" right="0" top="0" bottom="0" header="0.31496062992125984" footer="0.11811023622047245"/>
      <pageSetup paperSize="8" scale="65" firstPageNumber="2" fitToWidth="4" fitToHeight="4" orientation="landscape" r:id="rId4"/>
    </customSheetView>
  </customSheetViews>
  <mergeCells count="35">
    <mergeCell ref="A4:AZ4"/>
    <mergeCell ref="A6:AZ6"/>
    <mergeCell ref="A7:AZ7"/>
    <mergeCell ref="A9:AZ9"/>
    <mergeCell ref="A12:AZ12"/>
    <mergeCell ref="A11:AZ11"/>
    <mergeCell ref="AZ14:AZ16"/>
    <mergeCell ref="X14:AG14"/>
    <mergeCell ref="H14:I15"/>
    <mergeCell ref="AC15:AG15"/>
    <mergeCell ref="AJ15:AK15"/>
    <mergeCell ref="AY15:AY16"/>
    <mergeCell ref="AR14:AY14"/>
    <mergeCell ref="X15:AB15"/>
    <mergeCell ref="AT15:AU15"/>
    <mergeCell ref="AV15:AW15"/>
    <mergeCell ref="AX15:AX16"/>
    <mergeCell ref="AP14:AQ15"/>
    <mergeCell ref="AR15:AS15"/>
    <mergeCell ref="AN14:AO15"/>
    <mergeCell ref="P15:Q15"/>
    <mergeCell ref="R15:S15"/>
    <mergeCell ref="C13:AY13"/>
    <mergeCell ref="C14:C16"/>
    <mergeCell ref="D14:D16"/>
    <mergeCell ref="AH15:AI15"/>
    <mergeCell ref="A14:A16"/>
    <mergeCell ref="B14:B16"/>
    <mergeCell ref="P14:S14"/>
    <mergeCell ref="K15:O15"/>
    <mergeCell ref="J14:J16"/>
    <mergeCell ref="E14:E16"/>
    <mergeCell ref="F14:G15"/>
    <mergeCell ref="AL15:AM15"/>
    <mergeCell ref="AH14:AM14"/>
  </mergeCells>
  <phoneticPr fontId="32" type="noConversion"/>
  <pageMargins left="0" right="0" top="0" bottom="0" header="0.31496062992125984" footer="0.11811023622047245"/>
  <pageSetup paperSize="8" scale="65" firstPageNumber="2" fitToWidth="4" fitToHeight="4" orientation="landscape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Datanium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МММ</cp:lastModifiedBy>
  <cp:lastPrinted>2016-09-19T08:18:06Z</cp:lastPrinted>
  <dcterms:created xsi:type="dcterms:W3CDTF">2009-07-27T10:10:26Z</dcterms:created>
  <dcterms:modified xsi:type="dcterms:W3CDTF">2018-02-27T13:26:00Z</dcterms:modified>
</cp:coreProperties>
</file>